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codeName="ЭтаКнига" defaultThemeVersion="124226"/>
  <bookViews>
    <workbookView xWindow="30" yWindow="-15" windowWidth="9480" windowHeight="8775" tabRatio="933" activeTab="2"/>
  </bookViews>
  <sheets>
    <sheet name="Приложение 1" sheetId="65" r:id="rId1"/>
    <sheet name="Приложение 2" sheetId="56" r:id="rId2"/>
    <sheet name="Таблица 1" sheetId="57" r:id="rId3"/>
    <sheet name="Таблица 1.1" sheetId="59" r:id="rId4"/>
    <sheet name="Таблица 2" sheetId="58" r:id="rId5"/>
    <sheet name="Таблица 3" sheetId="60" r:id="rId6"/>
    <sheet name="Таблица 4" sheetId="61" r:id="rId7"/>
    <sheet name="Таблица 5" sheetId="62" r:id="rId8"/>
    <sheet name="Приложение доп. к плану ПФХД" sheetId="63" r:id="rId9"/>
    <sheet name="Таблица № 6 " sheetId="70" r:id="rId10"/>
    <sheet name="Приложение  АЦК-Финансы" sheetId="71" r:id="rId11"/>
  </sheets>
  <definedNames>
    <definedName name="_xlnm.Print_Area" localSheetId="10">'Приложение  АЦК-Финансы'!$A$1:$M$82</definedName>
    <definedName name="_xlnm.Print_Area" localSheetId="0">'Приложение 1'!$A$1:$K$36</definedName>
    <definedName name="_xlnm.Print_Area" localSheetId="1">'Приложение 2'!$A$1:$K$85</definedName>
    <definedName name="_xlnm.Print_Area" localSheetId="8">'Приложение доп. к плану ПФХД'!$A$5:$K$52</definedName>
    <definedName name="_xlnm.Print_Area" localSheetId="2">'Таблица 1'!$A$1:$V$53</definedName>
    <definedName name="_xlnm.Print_Area" localSheetId="3">'Таблица 1.1'!$A$1:$K$30</definedName>
    <definedName name="_xlnm.Print_Area" localSheetId="4">'Таблица 2'!$A$1:$N$33</definedName>
    <definedName name="_xlnm.Print_Area" localSheetId="5">'Таблица 3'!$A$1:$J$68</definedName>
    <definedName name="_xlnm.Print_Area" localSheetId="6">'Таблица 4'!$A$1:$M$79</definedName>
    <definedName name="_xlnm.Print_Area" localSheetId="7">'Таблица 5'!$A$1:$M$62</definedName>
    <definedName name="_xlnm.Print_Area" localSheetId="9">'Таблица № 6 '!$A$1:$G$95</definedName>
  </definedNames>
  <calcPr calcId="125725" fullPrecision="0"/>
</workbook>
</file>

<file path=xl/calcChain.xml><?xml version="1.0" encoding="utf-8"?>
<calcChain xmlns="http://schemas.openxmlformats.org/spreadsheetml/2006/main">
  <c r="K68" i="71"/>
  <c r="J68"/>
  <c r="H68"/>
  <c r="G68"/>
  <c r="M67"/>
  <c r="L67"/>
  <c r="I67"/>
  <c r="M66"/>
  <c r="L66"/>
  <c r="I66"/>
  <c r="M65"/>
  <c r="L65"/>
  <c r="I65"/>
  <c r="M64"/>
  <c r="L64"/>
  <c r="I64"/>
  <c r="M63"/>
  <c r="L63"/>
  <c r="I63"/>
  <c r="M62"/>
  <c r="L62"/>
  <c r="I62"/>
  <c r="M61"/>
  <c r="L61"/>
  <c r="I61"/>
  <c r="M60"/>
  <c r="L60"/>
  <c r="I60"/>
  <c r="M59"/>
  <c r="L59"/>
  <c r="I59"/>
  <c r="M58"/>
  <c r="L58"/>
  <c r="I58"/>
  <c r="M57"/>
  <c r="L57"/>
  <c r="I57"/>
  <c r="M56"/>
  <c r="L56"/>
  <c r="I56"/>
  <c r="M55"/>
  <c r="L55"/>
  <c r="I55"/>
  <c r="M54"/>
  <c r="L54"/>
  <c r="I54"/>
  <c r="M53"/>
  <c r="L53"/>
  <c r="I53"/>
  <c r="M52"/>
  <c r="L52"/>
  <c r="I52"/>
  <c r="M51"/>
  <c r="L51"/>
  <c r="I51"/>
  <c r="M50"/>
  <c r="L50"/>
  <c r="I50"/>
  <c r="M49"/>
  <c r="L49"/>
  <c r="I49"/>
  <c r="M48"/>
  <c r="L48"/>
  <c r="I48"/>
  <c r="M47"/>
  <c r="L47"/>
  <c r="I47"/>
  <c r="M46"/>
  <c r="L46"/>
  <c r="I46"/>
  <c r="M45"/>
  <c r="L45"/>
  <c r="I45"/>
  <c r="M44"/>
  <c r="L44"/>
  <c r="I44"/>
  <c r="M43"/>
  <c r="L43"/>
  <c r="I43"/>
  <c r="M42"/>
  <c r="L42"/>
  <c r="I42"/>
  <c r="M41"/>
  <c r="L41"/>
  <c r="I41"/>
  <c r="M40"/>
  <c r="L40"/>
  <c r="I40"/>
  <c r="M39"/>
  <c r="L39"/>
  <c r="I39"/>
  <c r="M38"/>
  <c r="L38"/>
  <c r="I38"/>
  <c r="M37"/>
  <c r="L37"/>
  <c r="I37"/>
  <c r="M36"/>
  <c r="L36"/>
  <c r="I36"/>
  <c r="M35"/>
  <c r="L35"/>
  <c r="I35"/>
  <c r="M34"/>
  <c r="L34"/>
  <c r="I34"/>
  <c r="M33"/>
  <c r="L33"/>
  <c r="I33"/>
  <c r="M32"/>
  <c r="L32"/>
  <c r="I32"/>
  <c r="M31"/>
  <c r="L31"/>
  <c r="I31"/>
  <c r="M30"/>
  <c r="L30"/>
  <c r="I30"/>
  <c r="M29"/>
  <c r="L29"/>
  <c r="I29"/>
  <c r="M28"/>
  <c r="L28"/>
  <c r="I28"/>
  <c r="M27"/>
  <c r="L27"/>
  <c r="I27"/>
  <c r="M26"/>
  <c r="L26"/>
  <c r="I26"/>
  <c r="M25"/>
  <c r="L25"/>
  <c r="I25"/>
  <c r="M24"/>
  <c r="L24"/>
  <c r="I24"/>
  <c r="M23"/>
  <c r="L23"/>
  <c r="I23"/>
  <c r="M22"/>
  <c r="L22"/>
  <c r="I22"/>
  <c r="M21"/>
  <c r="L21"/>
  <c r="I21"/>
  <c r="L20"/>
  <c r="I20"/>
  <c r="M19"/>
  <c r="L19"/>
  <c r="I19"/>
  <c r="M18"/>
  <c r="L18"/>
  <c r="I18"/>
  <c r="M17"/>
  <c r="L17"/>
  <c r="I17"/>
  <c r="M16"/>
  <c r="L16"/>
  <c r="I16"/>
  <c r="L15"/>
  <c r="I15"/>
  <c r="I68" s="1"/>
  <c r="M14"/>
  <c r="L14"/>
  <c r="L68" s="1"/>
  <c r="I14"/>
  <c r="M13"/>
  <c r="M68" s="1"/>
  <c r="L13"/>
  <c r="I13"/>
  <c r="J9"/>
  <c r="G9"/>
  <c r="L8"/>
  <c r="L9" s="1"/>
  <c r="C4"/>
  <c r="G80" i="70"/>
  <c r="E80"/>
  <c r="G79"/>
  <c r="F79"/>
  <c r="E79"/>
  <c r="F78"/>
  <c r="E78"/>
  <c r="G78" s="1"/>
  <c r="F76"/>
  <c r="F74"/>
  <c r="F73"/>
  <c r="F77" s="1"/>
  <c r="E73"/>
  <c r="E76" s="1"/>
  <c r="G72"/>
  <c r="G71"/>
  <c r="G70"/>
  <c r="G69"/>
  <c r="G68"/>
  <c r="G67"/>
  <c r="G66"/>
  <c r="G65"/>
  <c r="G64"/>
  <c r="G63"/>
  <c r="G62"/>
  <c r="G61"/>
  <c r="G60"/>
  <c r="G59"/>
  <c r="G58"/>
  <c r="G57"/>
  <c r="G56"/>
  <c r="G55"/>
  <c r="G54"/>
  <c r="G53"/>
  <c r="G52"/>
  <c r="G51"/>
  <c r="G50"/>
  <c r="G49"/>
  <c r="G48"/>
  <c r="G47"/>
  <c r="G46"/>
  <c r="G45"/>
  <c r="G44"/>
  <c r="G43"/>
  <c r="G42"/>
  <c r="G41"/>
  <c r="G40"/>
  <c r="G39"/>
  <c r="G38"/>
  <c r="G37"/>
  <c r="G36"/>
  <c r="G35"/>
  <c r="G34"/>
  <c r="G33"/>
  <c r="G32"/>
  <c r="G31"/>
  <c r="G30"/>
  <c r="G29"/>
  <c r="G28"/>
  <c r="G27"/>
  <c r="G26"/>
  <c r="G25"/>
  <c r="G24"/>
  <c r="G23"/>
  <c r="G22"/>
  <c r="G21"/>
  <c r="G20"/>
  <c r="G19"/>
  <c r="G18"/>
  <c r="G17"/>
  <c r="G73" s="1"/>
  <c r="G16"/>
  <c r="G15"/>
  <c r="G14"/>
  <c r="G13"/>
  <c r="G76" s="1"/>
  <c r="G12"/>
  <c r="G11"/>
  <c r="G2"/>
  <c r="G74" l="1"/>
  <c r="G77"/>
  <c r="G81" s="1"/>
  <c r="G75"/>
  <c r="E77"/>
  <c r="E81" s="1"/>
  <c r="E74"/>
  <c r="F75"/>
  <c r="E75"/>
  <c r="D14" i="59" l="1"/>
  <c r="F11"/>
  <c r="H66" i="56" l="1"/>
  <c r="K19" i="63"/>
  <c r="J39"/>
  <c r="J29"/>
  <c r="H11" i="59"/>
  <c r="N12" i="57"/>
  <c r="H9" i="59"/>
  <c r="K9" s="1"/>
  <c r="H10"/>
  <c r="K10" s="1"/>
  <c r="H13"/>
  <c r="K13" s="1"/>
  <c r="H8"/>
  <c r="K8" s="1"/>
  <c r="J22"/>
  <c r="J24" s="1"/>
  <c r="J14"/>
  <c r="I14"/>
  <c r="G14"/>
  <c r="B14"/>
  <c r="F12"/>
  <c r="H12" s="1"/>
  <c r="K12" s="1"/>
  <c r="D57" i="61"/>
  <c r="E57"/>
  <c r="F57"/>
  <c r="G57"/>
  <c r="H57"/>
  <c r="C57"/>
  <c r="H39" i="63"/>
  <c r="H29"/>
  <c r="J53" i="62"/>
  <c r="I53"/>
  <c r="H53"/>
  <c r="D53"/>
  <c r="C53"/>
  <c r="B53"/>
  <c r="J52"/>
  <c r="I52"/>
  <c r="H52"/>
  <c r="D52"/>
  <c r="C52"/>
  <c r="B52"/>
  <c r="J51"/>
  <c r="I51"/>
  <c r="H51"/>
  <c r="H45"/>
  <c r="D51"/>
  <c r="C51"/>
  <c r="C45" s="1"/>
  <c r="B51"/>
  <c r="J50"/>
  <c r="I50"/>
  <c r="H50"/>
  <c r="D50"/>
  <c r="C50"/>
  <c r="B50"/>
  <c r="J49"/>
  <c r="I49"/>
  <c r="H49"/>
  <c r="D49"/>
  <c r="C49"/>
  <c r="B49"/>
  <c r="J48"/>
  <c r="I48"/>
  <c r="I45" s="1"/>
  <c r="H48"/>
  <c r="D48"/>
  <c r="C48"/>
  <c r="B48"/>
  <c r="J47"/>
  <c r="I47"/>
  <c r="H47"/>
  <c r="D47"/>
  <c r="C47"/>
  <c r="B47"/>
  <c r="J46"/>
  <c r="J45"/>
  <c r="I46"/>
  <c r="H46"/>
  <c r="D46"/>
  <c r="D45" s="1"/>
  <c r="C46"/>
  <c r="B46"/>
  <c r="B45" s="1"/>
  <c r="M45"/>
  <c r="L45"/>
  <c r="K45"/>
  <c r="G45"/>
  <c r="F45"/>
  <c r="E45"/>
  <c r="J36"/>
  <c r="I36"/>
  <c r="H36"/>
  <c r="D36"/>
  <c r="C36"/>
  <c r="B36"/>
  <c r="J30"/>
  <c r="I30"/>
  <c r="H30"/>
  <c r="D30"/>
  <c r="C30"/>
  <c r="B30"/>
  <c r="J24"/>
  <c r="I24"/>
  <c r="H24"/>
  <c r="D24"/>
  <c r="C24"/>
  <c r="B24"/>
  <c r="J20"/>
  <c r="I20"/>
  <c r="H20"/>
  <c r="D20"/>
  <c r="C20"/>
  <c r="B20"/>
  <c r="J16"/>
  <c r="I16"/>
  <c r="H16"/>
  <c r="D16"/>
  <c r="C16"/>
  <c r="B16"/>
  <c r="J12"/>
  <c r="I12"/>
  <c r="H12"/>
  <c r="D12"/>
  <c r="C12"/>
  <c r="B12"/>
  <c r="I72" i="61"/>
  <c r="H72"/>
  <c r="G72"/>
  <c r="F72"/>
  <c r="E72"/>
  <c r="D71"/>
  <c r="D70"/>
  <c r="D69"/>
  <c r="D68"/>
  <c r="D72" s="1"/>
  <c r="J32"/>
  <c r="I32"/>
  <c r="F32"/>
  <c r="E32"/>
  <c r="D32"/>
  <c r="C32"/>
  <c r="F60" i="60"/>
  <c r="F59"/>
  <c r="F58"/>
  <c r="F57"/>
  <c r="E56"/>
  <c r="D56"/>
  <c r="C56"/>
  <c r="F55"/>
  <c r="F54"/>
  <c r="F53"/>
  <c r="F52"/>
  <c r="F51"/>
  <c r="E50"/>
  <c r="D50"/>
  <c r="C50"/>
  <c r="F49"/>
  <c r="F48"/>
  <c r="F47"/>
  <c r="F46"/>
  <c r="F45"/>
  <c r="F44" s="1"/>
  <c r="E44"/>
  <c r="D44"/>
  <c r="C44"/>
  <c r="F43"/>
  <c r="F42"/>
  <c r="F41"/>
  <c r="E40"/>
  <c r="D40"/>
  <c r="C40"/>
  <c r="F38"/>
  <c r="J38" s="1"/>
  <c r="F37"/>
  <c r="J37" s="1"/>
  <c r="F36"/>
  <c r="J36" s="1"/>
  <c r="F35"/>
  <c r="J35" s="1"/>
  <c r="F34"/>
  <c r="J34" s="1"/>
  <c r="F33"/>
  <c r="J33" s="1"/>
  <c r="F32"/>
  <c r="I31"/>
  <c r="H31"/>
  <c r="E31"/>
  <c r="D31"/>
  <c r="C31"/>
  <c r="F30"/>
  <c r="J30" s="1"/>
  <c r="F29"/>
  <c r="J29" s="1"/>
  <c r="F28"/>
  <c r="J28" s="1"/>
  <c r="I27"/>
  <c r="H27"/>
  <c r="E27"/>
  <c r="D27"/>
  <c r="C27"/>
  <c r="F26"/>
  <c r="J26" s="1"/>
  <c r="F25"/>
  <c r="J25" s="1"/>
  <c r="F24"/>
  <c r="J24" s="1"/>
  <c r="F23"/>
  <c r="J23" s="1"/>
  <c r="F22"/>
  <c r="J22" s="1"/>
  <c r="F21"/>
  <c r="J21" s="1"/>
  <c r="F20"/>
  <c r="J20" s="1"/>
  <c r="F19"/>
  <c r="J19" s="1"/>
  <c r="F18"/>
  <c r="J18" s="1"/>
  <c r="F17"/>
  <c r="J17" s="1"/>
  <c r="F16"/>
  <c r="J16" s="1"/>
  <c r="N15"/>
  <c r="M15"/>
  <c r="L15"/>
  <c r="F15"/>
  <c r="J15" s="1"/>
  <c r="F14"/>
  <c r="J14" s="1"/>
  <c r="N13"/>
  <c r="M13"/>
  <c r="L13"/>
  <c r="F13"/>
  <c r="J13" s="1"/>
  <c r="N12"/>
  <c r="M12"/>
  <c r="L12"/>
  <c r="F12"/>
  <c r="J12" s="1"/>
  <c r="F11"/>
  <c r="J11" s="1"/>
  <c r="I10"/>
  <c r="H10"/>
  <c r="E10"/>
  <c r="N10" s="1"/>
  <c r="D10"/>
  <c r="M10" s="1"/>
  <c r="C10"/>
  <c r="L10" s="1"/>
  <c r="H44" i="56"/>
  <c r="H39"/>
  <c r="H32"/>
  <c r="D9" i="60" l="1"/>
  <c r="M14" s="1"/>
  <c r="G47"/>
  <c r="G46"/>
  <c r="C9"/>
  <c r="L9" s="1"/>
  <c r="I9"/>
  <c r="F50"/>
  <c r="G52" s="1"/>
  <c r="F56"/>
  <c r="G57" s="1"/>
  <c r="J27"/>
  <c r="F31"/>
  <c r="F40"/>
  <c r="G42" s="1"/>
  <c r="M9"/>
  <c r="G45"/>
  <c r="J10"/>
  <c r="J32"/>
  <c r="J31" s="1"/>
  <c r="F27"/>
  <c r="H9"/>
  <c r="F10"/>
  <c r="E9"/>
  <c r="N9" s="1"/>
  <c r="H48" i="56"/>
  <c r="G41" i="60"/>
  <c r="K11" i="59"/>
  <c r="K14" s="1"/>
  <c r="H14"/>
  <c r="L14" i="60"/>
  <c r="G48"/>
  <c r="G51" l="1"/>
  <c r="G43"/>
  <c r="G40" s="1"/>
  <c r="G54"/>
  <c r="G58"/>
  <c r="G59"/>
  <c r="F9"/>
  <c r="J9"/>
  <c r="G15"/>
  <c r="G53"/>
  <c r="N14"/>
  <c r="G13"/>
  <c r="G31"/>
  <c r="G44"/>
  <c r="G11"/>
  <c r="G50"/>
  <c r="G56"/>
  <c r="G17" l="1"/>
  <c r="G24"/>
  <c r="G18"/>
  <c r="G12"/>
  <c r="G16"/>
  <c r="G23"/>
  <c r="G19"/>
  <c r="G14"/>
  <c r="G27"/>
  <c r="G10"/>
  <c r="G9" s="1"/>
</calcChain>
</file>

<file path=xl/sharedStrings.xml><?xml version="1.0" encoding="utf-8"?>
<sst xmlns="http://schemas.openxmlformats.org/spreadsheetml/2006/main" count="1599" uniqueCount="527">
  <si>
    <t>Итоговые значения столбца 11 переносятся  в столбец 15 таблицы № 1.</t>
  </si>
  <si>
    <t>Расходы из средств за медицинскую помощь, оказанную присоединенной МО</t>
  </si>
  <si>
    <t>В части расходования средств доходов прошлого года и средств за МП, оказанную присоеди-ненной МО</t>
  </si>
  <si>
    <t>Доля
расхо-дов в общем объеме
%</t>
  </si>
  <si>
    <t>ВСЕГО по медицинской организации, в т.ч.:</t>
  </si>
  <si>
    <t>Оплата труда и начисления на выплаты по оплате труда</t>
  </si>
  <si>
    <t>ст. 210</t>
  </si>
  <si>
    <t>на питание</t>
  </si>
  <si>
    <t>медик.и расход.</t>
  </si>
  <si>
    <t>прочие</t>
  </si>
  <si>
    <t>в т.ч. лаб.и др.иссл. Ст 226</t>
  </si>
  <si>
    <t>Работы, услуги по содержанию имущества (за исключением строительства и капитального ремонта)</t>
  </si>
  <si>
    <t>Прочие работы, услуги,
из них:</t>
  </si>
  <si>
    <t>оплата стоимости организации питания (при отсутствии организованного питания в МО. Аутсорсинг)</t>
  </si>
  <si>
    <t>x</t>
  </si>
  <si>
    <t xml:space="preserve">оплата стоимости лабораторных и инструментальных исследований, проводимых в других учреждениях </t>
  </si>
  <si>
    <t>оплата стоимости  консультативных услуг</t>
  </si>
  <si>
    <t>Прочие расходы,
из них:</t>
  </si>
  <si>
    <t>земельный налог</t>
  </si>
  <si>
    <t>налог на имущество</t>
  </si>
  <si>
    <t>Увеличение стоимости основных средств,
в том числе:</t>
  </si>
  <si>
    <t>Приобретение медицинского оборудования</t>
  </si>
  <si>
    <t>Приобретение прочих основных средств</t>
  </si>
  <si>
    <t>Увеличение стоимости материальных запасов,
в том числе:</t>
  </si>
  <si>
    <t>На приобретение медикаментов, перевязочных средств</t>
  </si>
  <si>
    <t>На приобретение мягкого инвентаря и обмундирования</t>
  </si>
  <si>
    <t>На приобретение реактивов, химикатов, стекла и химпосуды</t>
  </si>
  <si>
    <t>Приобретение продуктов питания</t>
  </si>
  <si>
    <t>ГСМ</t>
  </si>
  <si>
    <t>Приобретение прочих материальных запасов</t>
  </si>
  <si>
    <t>Итого по скорой медицинской помощи</t>
  </si>
  <si>
    <t>Расходы на заработную плату, начисления на оплату труда и прочие выплаты.</t>
  </si>
  <si>
    <t>Расходы на приобретение медикаментов и расходных материалов</t>
  </si>
  <si>
    <t>Расходы по прочим статьям расходования средств</t>
  </si>
  <si>
    <t>Итого по медицинской помощи, оказанной в условиях стационара</t>
  </si>
  <si>
    <t>Расходы на  питание</t>
  </si>
  <si>
    <t>Расходы по прочим статьям расходования средств,
из них:</t>
  </si>
  <si>
    <t xml:space="preserve">на оплату стоимости лабораторных и инструментальных исследований, проводимых в других учреждениях </t>
  </si>
  <si>
    <t>Итого по м/помощи, оказанной в условиях дневных стационаров всех типов</t>
  </si>
  <si>
    <t>на оплату стоимости лабораторных и инструментальных исследований, проводимых в других учреждениях</t>
  </si>
  <si>
    <t>Итого по медицинской помощи, оказанной в амбулаторных условиях</t>
  </si>
  <si>
    <t>Руководитель медицинской 
организации</t>
  </si>
  <si>
    <t>М.П.</t>
  </si>
  <si>
    <t xml:space="preserve">Комментарии к заполнению данных таблицы № 3 </t>
  </si>
  <si>
    <t>Дополнительная информация о медицинской организации</t>
  </si>
  <si>
    <t>Профиль койки</t>
  </si>
  <si>
    <t>СТАЦИОНАР</t>
  </si>
  <si>
    <t>ДНЕВНОЙ   СТАЦИОНАР</t>
  </si>
  <si>
    <t>При  стационаре</t>
  </si>
  <si>
    <t>При  поликлинике</t>
  </si>
  <si>
    <t>Днев-ной стацио-нар на дому
по ОМС *</t>
  </si>
  <si>
    <t>Коли-чество коек
ВСЕГО
по МО</t>
  </si>
  <si>
    <t>в т.ч. по ОМС</t>
  </si>
  <si>
    <t>В том числе по ОМС</t>
  </si>
  <si>
    <t>Кол-во коек</t>
  </si>
  <si>
    <t>Кол-во
смен работы</t>
  </si>
  <si>
    <t>Наименования
должностей</t>
  </si>
  <si>
    <t>Амбулаторно-поликлиническая медицинская помощь</t>
  </si>
  <si>
    <t>Кол-во врачебных должностей, осуществляющих прием поликлинический</t>
  </si>
  <si>
    <t>Кол-во врачебных должностей, осуществляющих прием стоматологический</t>
  </si>
  <si>
    <t>Кол-во должностей, осуществляющих прием в ФАП</t>
  </si>
  <si>
    <t>Всего
по МО</t>
  </si>
  <si>
    <t>В состав мед.организации входят:</t>
  </si>
  <si>
    <t>Обособ-ленные подраз-деления и филиалы</t>
  </si>
  <si>
    <t>Участковые, районные больницы</t>
  </si>
  <si>
    <t>Амбула-тории</t>
  </si>
  <si>
    <t>ФАП</t>
  </si>
  <si>
    <t>Подстан-ции СМП</t>
  </si>
  <si>
    <t>Итого
обособ-ленных подразде-лений</t>
  </si>
  <si>
    <t>Количество</t>
  </si>
  <si>
    <t>Условия оказания МП</t>
  </si>
  <si>
    <t>Всего по всем источникам финансирования</t>
  </si>
  <si>
    <t>в том числе</t>
  </si>
  <si>
    <r>
      <t xml:space="preserve">Средства бюджета </t>
    </r>
    <r>
      <rPr>
        <sz val="8"/>
        <color indexed="8"/>
        <rFont val="Times New Roman"/>
        <family val="1"/>
        <charset val="204"/>
      </rPr>
      <t>(областного, федерального)</t>
    </r>
  </si>
  <si>
    <t>Средства ОМС*</t>
  </si>
  <si>
    <r>
      <t>из них
по ВМП</t>
    </r>
    <r>
      <rPr>
        <sz val="10"/>
        <rFont val="Times New Roman"/>
        <family val="1"/>
        <charset val="204"/>
      </rPr>
      <t xml:space="preserve">
</t>
    </r>
    <r>
      <rPr>
        <sz val="8"/>
        <rFont val="Times New Roman"/>
        <family val="1"/>
        <charset val="204"/>
      </rPr>
      <t>(из областн. и федер. бюджетов)</t>
    </r>
  </si>
  <si>
    <t>из них
по ВМП</t>
  </si>
  <si>
    <t>2=3+5+6</t>
  </si>
  <si>
    <t>Скорая МП</t>
  </si>
  <si>
    <t>Стационарная МП</t>
  </si>
  <si>
    <t>МП в дневных стационарах</t>
  </si>
  <si>
    <t>Амбулаторно-поликлиническая МП</t>
  </si>
  <si>
    <t xml:space="preserve">С П Р А В К А </t>
  </si>
  <si>
    <t>по штатной численности и ее занятости</t>
  </si>
  <si>
    <t>(наименование медицинской организации)</t>
  </si>
  <si>
    <t>по состоянию на</t>
  </si>
  <si>
    <t>(дата)</t>
  </si>
  <si>
    <t>ВСЕГО по мед. организации</t>
  </si>
  <si>
    <t>Штатные единицы</t>
  </si>
  <si>
    <t>Занято штатных единиц</t>
  </si>
  <si>
    <t>Списочный состав</t>
  </si>
  <si>
    <t>Внешние совместители</t>
  </si>
  <si>
    <t>Средне-списочная числен.</t>
  </si>
  <si>
    <t>Физичес-кие лица</t>
  </si>
  <si>
    <t>СМП</t>
  </si>
  <si>
    <t>Средние</t>
  </si>
  <si>
    <t>Стационар</t>
  </si>
  <si>
    <t>Дневной стационар</t>
  </si>
  <si>
    <t>Поликлиника</t>
  </si>
  <si>
    <r>
      <t>Прочие (</t>
    </r>
    <r>
      <rPr>
        <sz val="10"/>
        <color indexed="16"/>
        <rFont val="Times New Roman"/>
        <family val="1"/>
        <charset val="204"/>
      </rPr>
      <t>по услов. МП: СМП, стационар, днев.стационар, поликлиника</t>
    </r>
    <r>
      <rPr>
        <b/>
        <sz val="10"/>
        <color indexed="16"/>
        <rFont val="Times New Roman"/>
        <family val="1"/>
        <charset val="204"/>
      </rPr>
      <t>)</t>
    </r>
  </si>
  <si>
    <t>Параклиника</t>
  </si>
  <si>
    <t>Прочие</t>
  </si>
  <si>
    <t>в т.ч. спец.с высш.образов.*</t>
  </si>
  <si>
    <t>Общеучережд. персонал</t>
  </si>
  <si>
    <t>в т.ч. спец.с выс.образов.*</t>
  </si>
  <si>
    <t>Комментарии к заполнению данных Таблицы № 5</t>
  </si>
  <si>
    <t xml:space="preserve">      Справка представляется по состоянию на 1 января отчетного года и на 1-е число месяца, установленного письмом "ТФОМС Волгоградской области".
      Кроме того, в случае изменения штатной численности предоставляется дополнительная справка на дату ее изменения. 
      Формат даты "по состоянию на"   01.ММ.ГГГГ</t>
  </si>
  <si>
    <t xml:space="preserve">Средства для осуществления денежных выплат стимулирующего характера медицинским работникам (раннее выявление онкологических заболеваний) </t>
  </si>
  <si>
    <t xml:space="preserve">из них финансовое обеспечение на стимулирующие выплаты </t>
  </si>
  <si>
    <t>Увеличение стоимости лекарственных препаратов и материалов, применяемых в медицинских целях (в части обеспечения мер, направленных на сокращение травматизма)</t>
  </si>
  <si>
    <t>Увеличение стоимости прочих оборотных запасов (в части обеспечения мер, направленных на сокращение травматизма)</t>
  </si>
  <si>
    <t xml:space="preserve">      Столбцы 2, 8  заполняются  по состоянию на указанную дату в соответствии со штатным расписанием. </t>
  </si>
  <si>
    <r>
      <t xml:space="preserve">      Столбцы 3, 9  заполняются  по состоянию на указанную дату в соответствии с тарификационными списками с учетом совместительства (внешнего и внутреннего).</t>
    </r>
    <r>
      <rPr>
        <i/>
        <sz val="10"/>
        <rFont val="Times New Roman"/>
        <family val="1"/>
        <charset val="204"/>
      </rPr>
      <t xml:space="preserve"> Не учитывается совмещение должностей, замещение должностей, расширение зон обслуживания и т.д.</t>
    </r>
  </si>
  <si>
    <t xml:space="preserve">     Столбцы 5,7,11,13 содержат информацию о численности физических лиц по состоянию на дату справки.</t>
  </si>
  <si>
    <t>Дополнение к плану финансово-хозяйственной деятельности</t>
  </si>
  <si>
    <t>Средства нормированного страхового запаса для финансового обеспечения проведения ремонта медицинского оборудования</t>
  </si>
  <si>
    <t>Средства нормированного страхового запаса для финансового обеспечения мероприятий по организации дополнительного профессионального образования медицинских работников по программам повышения квалификации</t>
  </si>
  <si>
    <t>Средства нормированного страхового запаса для финансового обеспечения приобретения медицинского оборудования</t>
  </si>
  <si>
    <t>Социальное обеспечение</t>
  </si>
  <si>
    <t>Средства нормированного страхового запаса для софинансирования расходов на оплату труда врачей и среднего медицинского персонала</t>
  </si>
  <si>
    <t>Прочие несоциальные выплаты персоналу в денежной форме</t>
  </si>
  <si>
    <t xml:space="preserve">Прочие несоциальные выплаты персоналу в денежной форме </t>
  </si>
  <si>
    <t>из них средств НСЗ на мероприятия</t>
  </si>
  <si>
    <t>из них средства НСЗ на софинансирование оплаты труда</t>
  </si>
  <si>
    <t>в т.ч. НСЗ на софинансирование (справочно)</t>
  </si>
  <si>
    <t>в т.ч. НСЗ на мероприятия (справочно)</t>
  </si>
  <si>
    <t>КОСГУ 264; КВР 321</t>
  </si>
  <si>
    <t>КОСГУ 266; КВР 111</t>
  </si>
  <si>
    <t>КОСГУ 266; КВР 112</t>
  </si>
  <si>
    <t>КОСГУ 266; КВР 321</t>
  </si>
  <si>
    <t>Справочно: Социальное обеспечение. Расшифровка (КОСГУ 260)</t>
  </si>
  <si>
    <t>Расшифровка расходов на выполнение территориальной программы ОМС по условиям оказания медицинской помощи</t>
  </si>
  <si>
    <t>(руб.)</t>
  </si>
  <si>
    <t>8. Справочная информация по расшифровке Социального обеспечения заполняется по данным медицинской организации и соответствует данным таблицы № 6.</t>
  </si>
  <si>
    <t>Кроме того
Социальное обеспечение. КОСГУ 260 
(в части КОСГУ 211 и КОСГУ 213)
 на год</t>
  </si>
  <si>
    <t>20=16-21</t>
  </si>
  <si>
    <t>21</t>
  </si>
  <si>
    <t>12=3+4+5+9+10+11</t>
  </si>
  <si>
    <t>14=12+6+7+8</t>
  </si>
  <si>
    <t>16=14+15</t>
  </si>
  <si>
    <t>УВЕДОМЛЕНИЕ</t>
  </si>
  <si>
    <t xml:space="preserve">О ФИНАНСОВОМ ОБЕСПЕЧЕНИИ СРЕДСТВАМИ </t>
  </si>
  <si>
    <t>ОБЯЗАТЕЛЬНОГО МЕДИЦИНСКОГО СТРАХОВАНИЯ</t>
  </si>
  <si>
    <t>Еденица измерения</t>
  </si>
  <si>
    <t>Раздел</t>
  </si>
  <si>
    <t>Целевая статья</t>
  </si>
  <si>
    <t>Вид расходов</t>
  </si>
  <si>
    <t>по ФКР</t>
  </si>
  <si>
    <t>по ЦСР</t>
  </si>
  <si>
    <t>Социальные выплаты гражданам, кроме публичных нормативных социальных выплат</t>
  </si>
  <si>
    <t>Другие вопросы в области     здравоохранения</t>
  </si>
  <si>
    <t>по КВР</t>
  </si>
  <si>
    <t>Территориальный фонд обязательного медицинского страхования Волгоградской области</t>
  </si>
  <si>
    <t>Наименование расходов</t>
  </si>
  <si>
    <t>Наименование органа, исполняющего бюджет</t>
  </si>
  <si>
    <t>Коды бюджетной классификации                     (раздел, подраздел,                целевая статья,                         вид расходов)</t>
  </si>
  <si>
    <t>Финансовое обеспечение средствами ОМС,                                   в том числе:</t>
  </si>
  <si>
    <t>Стационарная помощь</t>
  </si>
  <si>
    <t>Стационарозамещающая помощь</t>
  </si>
  <si>
    <t>Амбулаторная помощь</t>
  </si>
  <si>
    <t>Скорая медицинская помощь</t>
  </si>
  <si>
    <t>Заместитель директора по экономике (экономист)</t>
  </si>
  <si>
    <t>20___ г.</t>
  </si>
  <si>
    <t>"       "</t>
  </si>
  <si>
    <t>09 09</t>
  </si>
  <si>
    <r>
      <t xml:space="preserve">Заработная плата, </t>
    </r>
    <r>
      <rPr>
        <u/>
        <sz val="14"/>
        <rFont val="Times New Roman"/>
        <family val="1"/>
        <charset val="204"/>
      </rPr>
      <t>I квартал</t>
    </r>
  </si>
  <si>
    <r>
      <t xml:space="preserve">Заработная плата, </t>
    </r>
    <r>
      <rPr>
        <u/>
        <sz val="14"/>
        <rFont val="Times New Roman"/>
        <family val="1"/>
        <charset val="204"/>
      </rPr>
      <t>I полугодие</t>
    </r>
  </si>
  <si>
    <r>
      <t xml:space="preserve">Заработная плата, </t>
    </r>
    <r>
      <rPr>
        <u/>
        <sz val="14"/>
        <rFont val="Times New Roman"/>
        <family val="1"/>
        <charset val="204"/>
      </rPr>
      <t>9 месяцев</t>
    </r>
  </si>
  <si>
    <r>
      <t xml:space="preserve">Заработная плата, </t>
    </r>
    <r>
      <rPr>
        <u/>
        <sz val="14"/>
        <rFont val="Times New Roman"/>
        <family val="1"/>
        <charset val="204"/>
      </rPr>
      <t>на год</t>
    </r>
  </si>
  <si>
    <r>
      <t xml:space="preserve">Начисления на выплаты по оплате труда, </t>
    </r>
    <r>
      <rPr>
        <u/>
        <sz val="14"/>
        <rFont val="Times New Roman"/>
        <family val="1"/>
        <charset val="204"/>
      </rPr>
      <t xml:space="preserve"> I квартал</t>
    </r>
  </si>
  <si>
    <r>
      <t>Начисления на выплаты по оплате труда,</t>
    </r>
    <r>
      <rPr>
        <u/>
        <sz val="14"/>
        <rFont val="Times New Roman"/>
        <family val="1"/>
        <charset val="204"/>
      </rPr>
      <t xml:space="preserve"> I полугодие</t>
    </r>
  </si>
  <si>
    <r>
      <t xml:space="preserve">Начисления на выплаты по оплате труда, </t>
    </r>
    <r>
      <rPr>
        <u/>
        <sz val="14"/>
        <rFont val="Times New Roman"/>
        <family val="1"/>
        <charset val="204"/>
      </rPr>
      <t>9 месяцев</t>
    </r>
  </si>
  <si>
    <r>
      <t xml:space="preserve">Начисления на выплаты по оплате труда, </t>
    </r>
    <r>
      <rPr>
        <u/>
        <sz val="14"/>
        <rFont val="Times New Roman"/>
        <family val="1"/>
        <charset val="204"/>
      </rPr>
      <t>на год</t>
    </r>
  </si>
  <si>
    <r>
      <t xml:space="preserve">Всего, </t>
    </r>
    <r>
      <rPr>
        <u/>
        <sz val="14"/>
        <rFont val="Times New Roman"/>
        <family val="1"/>
        <charset val="204"/>
      </rPr>
      <t>I квартал  *</t>
    </r>
  </si>
  <si>
    <r>
      <t xml:space="preserve">Всего, </t>
    </r>
    <r>
      <rPr>
        <u/>
        <sz val="14"/>
        <rFont val="Times New Roman"/>
        <family val="1"/>
        <charset val="204"/>
      </rPr>
      <t>I полугодие  *</t>
    </r>
  </si>
  <si>
    <r>
      <t xml:space="preserve">Всего,  </t>
    </r>
    <r>
      <rPr>
        <u/>
        <sz val="14"/>
        <rFont val="Times New Roman"/>
        <family val="1"/>
        <charset val="204"/>
      </rPr>
      <t>9 месяцев  *</t>
    </r>
  </si>
  <si>
    <t>Справочно:</t>
  </si>
  <si>
    <t>ФОТ по ОМС                          (из табл.1, ст.14)</t>
  </si>
  <si>
    <t>Итого                                      стимулирующих выплат для достижения целевых показателей "дорожной карты"</t>
  </si>
  <si>
    <t>за счет КОСГУ 211, 213</t>
  </si>
  <si>
    <t>кроме КОСГУ 211, 213</t>
  </si>
  <si>
    <r>
      <t xml:space="preserve">Единица измерения:   </t>
    </r>
    <r>
      <rPr>
        <b/>
        <sz val="10"/>
        <rFont val="Times New Roman"/>
        <family val="1"/>
        <charset val="204"/>
      </rPr>
      <t xml:space="preserve">руб. </t>
    </r>
    <r>
      <rPr>
        <sz val="10"/>
        <rFont val="Times New Roman"/>
        <family val="1"/>
        <charset val="204"/>
      </rPr>
      <t xml:space="preserve">                                                                          </t>
    </r>
  </si>
  <si>
    <t xml:space="preserve">из них расходы из средств по КОСГУ 130 (в части средств ОМС)  </t>
  </si>
  <si>
    <t>Прочие доходы, в т.ч. от принося-щей доход деятель-ности</t>
  </si>
  <si>
    <r>
      <t>* Соответствует показателям, внесенным в программу АЦК - Финансы по КВФО 7 (</t>
    </r>
    <r>
      <rPr>
        <b/>
        <u/>
        <sz val="11"/>
        <color indexed="8"/>
        <rFont val="Times New Roman"/>
        <family val="1"/>
        <charset val="204"/>
      </rPr>
      <t>в разбивке</t>
    </r>
    <r>
      <rPr>
        <sz val="11"/>
        <color indexed="8"/>
        <rFont val="Times New Roman"/>
        <family val="1"/>
        <charset val="204"/>
      </rPr>
      <t xml:space="preserve"> по кодам субсидии 2103000000,2103000510)</t>
    </r>
  </si>
  <si>
    <r>
      <t>Прочие несоциальные выплаты персоналу в натуральной форме (</t>
    </r>
    <r>
      <rPr>
        <sz val="11"/>
        <rFont val="Times New Roman"/>
        <family val="1"/>
        <charset val="204"/>
      </rPr>
      <t>компенсация расходов стоимости проезда, молока</t>
    </r>
    <r>
      <rPr>
        <sz val="14"/>
        <rFont val="Times New Roman"/>
        <family val="1"/>
        <charset val="204"/>
      </rPr>
      <t>)</t>
    </r>
  </si>
  <si>
    <r>
      <t xml:space="preserve">Прочие несоциальные выплаты персоналу в натуральной форме </t>
    </r>
    <r>
      <rPr>
        <sz val="11"/>
        <color indexed="8"/>
        <rFont val="Times New Roman"/>
        <family val="1"/>
        <charset val="204"/>
      </rPr>
      <t>(компенсация расходов стоимости проезда, молока)</t>
    </r>
  </si>
  <si>
    <r>
      <t>Прочие несоциальные выплаты персоналу в натуральной форме (</t>
    </r>
    <r>
      <rPr>
        <sz val="11"/>
        <color indexed="8"/>
        <rFont val="Times New Roman"/>
        <family val="1"/>
        <charset val="204"/>
      </rPr>
      <t>в части приобретения молока и других равноценных продуктов для работников, занятых на работе с вредными условиями труда</t>
    </r>
    <r>
      <rPr>
        <sz val="14"/>
        <color indexed="8"/>
        <rFont val="Times New Roman"/>
        <family val="1"/>
        <charset val="204"/>
      </rPr>
      <t>)</t>
    </r>
  </si>
  <si>
    <r>
      <t>Прочие несоциальные выплаты персоналу в натуральной форме (</t>
    </r>
    <r>
      <rPr>
        <sz val="11"/>
        <rFont val="Times New Roman"/>
        <family val="1"/>
        <charset val="204"/>
      </rPr>
      <t>в части приобретения молока и других равноценных продуктов для работников, занятых на работе с вредными условиями труда)</t>
    </r>
  </si>
  <si>
    <t>42 6 01 50930</t>
  </si>
  <si>
    <t>09 09 42 6 01 50930 320</t>
  </si>
  <si>
    <t>Зам.руководителя по экономике (экономист)</t>
  </si>
  <si>
    <t>Руководитель медицинской
организации</t>
  </si>
  <si>
    <t>КОСГУ</t>
  </si>
  <si>
    <t>Главный бухгалтер</t>
  </si>
  <si>
    <t>Наименование статей расходов</t>
  </si>
  <si>
    <t>м.п.</t>
  </si>
  <si>
    <t>Услуги связи</t>
  </si>
  <si>
    <t>Транспортные услуги</t>
  </si>
  <si>
    <t>Коммунальные услуги</t>
  </si>
  <si>
    <t>Арендная плата за пользование имуществом</t>
  </si>
  <si>
    <t>КВР</t>
  </si>
  <si>
    <t xml:space="preserve">Комментарии к заполнению данных таблицы № 6 </t>
  </si>
  <si>
    <t>Работы, услуги по содержанию имущества</t>
  </si>
  <si>
    <t>Исполнитель:</t>
  </si>
  <si>
    <t>(Ф.И.О.)</t>
  </si>
  <si>
    <t xml:space="preserve">** Дата указывается филиалом "ТФОМС Волгоградской области" и соответствует дате согласования ПФХД. </t>
  </si>
  <si>
    <t>УТВЕРЖДЕНО   ПФХД</t>
  </si>
  <si>
    <t>в том числе за счет средств:</t>
  </si>
  <si>
    <t>Всего, на год  *</t>
  </si>
  <si>
    <t>Дата согласования ПФХД  **</t>
  </si>
  <si>
    <t>ИНН</t>
  </si>
  <si>
    <t>Наименование МО</t>
  </si>
  <si>
    <t>Увеличение стоимости основных средств</t>
  </si>
  <si>
    <t>рублей</t>
  </si>
  <si>
    <t>Всего</t>
  </si>
  <si>
    <t>(расшифровка подписи)</t>
  </si>
  <si>
    <t>Итого по статьям, кроме статей 211,213</t>
  </si>
  <si>
    <t>Данные таблицы являются основанием для внесения плановых назначений в ЦИТП  "АЦК -Финансы". В "АЦК - Финансы" отражаются показатели статей расходов, за исключением 211 и 213 статей, соответствующие утвержденным по ПФХД на год. В части 211 и 213 статей расходов, показатели отражаются по периодам ( I квартал, I полугодие, 9 месяцев, год).</t>
  </si>
  <si>
    <t xml:space="preserve">* Соответствует показателям, которые будут отражены в "АЦК -Финансы" на соответствующий период. </t>
  </si>
  <si>
    <t>Прочие работы, услуги (в части обеспечения мер, направленных на сокращение травматизма)</t>
  </si>
  <si>
    <t>Прочие работы, услуги</t>
  </si>
  <si>
    <t>Налоги, пошлины и сборы (налог на имущество и земельный налог)</t>
  </si>
  <si>
    <t>Налоги, пошлины и сборы (прочие налоги, сборы)</t>
  </si>
  <si>
    <t>Налоги, пошлины и сборы (уплата иных платежей)</t>
  </si>
  <si>
    <t>Штрафы за нарушение законодательства о налогах и сборах, законодательства о страховых взносах (уплата иных платежей)</t>
  </si>
  <si>
    <t>Штрафы за нарушение законодательства о закупках и нарушение условий контрактов (договоров)  (уплата иных платежей)</t>
  </si>
  <si>
    <t>Другие экономические санкции (уплата иных платежей)</t>
  </si>
  <si>
    <t>Иные расходы (исполнение судебных актов РФ и мировых соглашений по возмещению причиненного вреда)</t>
  </si>
  <si>
    <t>Иные расходы (иные платежи)</t>
  </si>
  <si>
    <t>Штрафы за нарушение законодательства о закупках и нарушение условий контрактов (договоров)  (исполнение судебных актов РФ)</t>
  </si>
  <si>
    <t>Другие экономические санкции (исполнение судебных актов РФ )</t>
  </si>
  <si>
    <t>Дата</t>
  </si>
  <si>
    <t>Прочие работы, услуги (в части возмещения работникам расходов, связанных со служебными командировками)</t>
  </si>
  <si>
    <t>Страхование</t>
  </si>
  <si>
    <t>Арендная плата за пользование земельными участками</t>
  </si>
  <si>
    <t>Пенсии, пособия, выплачиваемые работодателями, нанимателями бывшим работникам (3 дня б/л уволенным)</t>
  </si>
  <si>
    <t>Социальные пособия и компенсации персоналу в денежной форме (пособия по нетрудоспособности первых 3-х дней за счет работодателя)</t>
  </si>
  <si>
    <t>Социальные пособия и компенсации персоналу в денежной форме (за детей до 3-х лет)</t>
  </si>
  <si>
    <t>Социальные пособия и компенсации персоналу в денежной форме (средний заработок уволенным)</t>
  </si>
  <si>
    <t>Увеличение стоимости лекарственных препаратов и материалов, применяемых в медицинских целях</t>
  </si>
  <si>
    <t>Увеличение стоимости продуктов питания</t>
  </si>
  <si>
    <t>Увеличение стоимости горюче-смазочных материалов</t>
  </si>
  <si>
    <t>Увеличение стоимости строительных материалов</t>
  </si>
  <si>
    <t>Увеличение стоимости мягкого инвентаря</t>
  </si>
  <si>
    <t>Увеличение стоимости прочих оборотных запасов (материалов)</t>
  </si>
  <si>
    <t>Увеличение стоимости прочих материальных запасов однократного применения</t>
  </si>
  <si>
    <t>Увеличение стоимости материальных запасов (в части обеспечения мер, направленных на сокращение травматизма)</t>
  </si>
  <si>
    <t>X</t>
  </si>
  <si>
    <t>Возмещение истцам судебных издержек на основании вступивших в законную силу сужебных актов</t>
  </si>
  <si>
    <t>Х</t>
  </si>
  <si>
    <t>КОСГУ по ПФХД</t>
  </si>
  <si>
    <t>Наименование</t>
  </si>
  <si>
    <t xml:space="preserve">Дата </t>
  </si>
  <si>
    <t>Таблица изменений по статьям расходов</t>
  </si>
  <si>
    <t>№
п/п</t>
  </si>
  <si>
    <t>Наименование показателя</t>
  </si>
  <si>
    <t>Предыдущий утвержденный показатель (руб)*</t>
  </si>
  <si>
    <t>Показатель с учетом корректировки  (руб.)
(ст.7=ст.8+ст.9)</t>
  </si>
  <si>
    <t>Показатель с учетом корректировки  (руб.)</t>
  </si>
  <si>
    <t>Отклонения (+/-) руб.</t>
  </si>
  <si>
    <t>Средства на выполнение территориальной программы ОМС</t>
  </si>
  <si>
    <t>Итого</t>
  </si>
  <si>
    <t>Предыдущий  показатель (код субсидии 2103000000)</t>
  </si>
  <si>
    <t>Предыдущий  показатель (код субсидии 2103000510)</t>
  </si>
  <si>
    <t>Отклонения                  (+/-) руб. (код субсидии 2103000000)      (ст.10=ст.8-ст.5)</t>
  </si>
  <si>
    <t>Отклонения                  (+/-) руб. (код субсидии 2103000510)       (ст.11=ст.9-ст.6)</t>
  </si>
  <si>
    <t>Выполнение Территориальной программы обязательного медицинского страхования</t>
  </si>
  <si>
    <t>Заработная плата</t>
  </si>
  <si>
    <t>Начисления на выплаты по оплате труда</t>
  </si>
  <si>
    <t xml:space="preserve">Услуги связи </t>
  </si>
  <si>
    <t xml:space="preserve">Работы, услуги по содержанию имущества </t>
  </si>
  <si>
    <t>х</t>
  </si>
  <si>
    <t>Штрафы за нарушение законодательства о закупках и нарушение условий контрактов (договоров, исполнение судебных актов РФ)</t>
  </si>
  <si>
    <t>Штрафы за нарушение законодательства о закупках и нарушение условий контрактов (договоров,уплата иных платежей)</t>
  </si>
  <si>
    <t>Другие экономические санкции (исполнение судебных актов РФ)</t>
  </si>
  <si>
    <t>ИТОГО</t>
  </si>
  <si>
    <t>* Столбцы, выделенные цветом, заполняются автоматически по формулам!!!</t>
  </si>
  <si>
    <t>Руководитель медицинской организации</t>
  </si>
  <si>
    <t>(подпись)</t>
  </si>
  <si>
    <t>( Ф.И.О.)</t>
  </si>
  <si>
    <t>(Ф.И.О. полностью)</t>
  </si>
  <si>
    <t>Телефон:</t>
  </si>
  <si>
    <t>СОГЛАСОВАНО</t>
  </si>
  <si>
    <t>(наименование должности)</t>
  </si>
  <si>
    <t>(расшифровка)</t>
  </si>
  <si>
    <t>"      "</t>
  </si>
  <si>
    <t>20              год</t>
  </si>
  <si>
    <t>План финансово-хозяйственной деятельности</t>
  </si>
  <si>
    <t>медицинской организации, осуществляющей деятельность в сфере обязательного медицинского страхования,</t>
  </si>
  <si>
    <t>Коды</t>
  </si>
  <si>
    <t>Наименование органа
исполняющего бюджет:</t>
  </si>
  <si>
    <t>ТФОМС Волгоградской области</t>
  </si>
  <si>
    <t>000</t>
  </si>
  <si>
    <t>Дата составления ПФХД:</t>
  </si>
  <si>
    <t>Наименование медицинской
организации:</t>
  </si>
  <si>
    <t>ИНН*</t>
  </si>
  <si>
    <t xml:space="preserve">Единица измерения: </t>
  </si>
  <si>
    <t>руб.</t>
  </si>
  <si>
    <t>по ОКЕИ</t>
  </si>
  <si>
    <t>Доходы</t>
  </si>
  <si>
    <t>№</t>
  </si>
  <si>
    <t>Сумма на год</t>
  </si>
  <si>
    <t xml:space="preserve">Средства на выполнение Территориальной программы обязательного медицинского страхования  </t>
  </si>
  <si>
    <t>2</t>
  </si>
  <si>
    <t xml:space="preserve">Средства на выполнение ТП ОМС в рамках базовой программы ОМС за медицинскую помощь, оказанную застрахованным лицам Волгоградской области (погашение задолженности прошлых лет) </t>
  </si>
  <si>
    <t>3</t>
  </si>
  <si>
    <t xml:space="preserve">Средства за медицинскую помощь, оказанную застрахованным лицам за пределами территории субъекта РФ, в котором выдан полис ОМС  (погашение задолженности прошлых лет) </t>
  </si>
  <si>
    <t>4</t>
  </si>
  <si>
    <t>4.1</t>
  </si>
  <si>
    <t>скорая м/помощь</t>
  </si>
  <si>
    <t>4.2</t>
  </si>
  <si>
    <t>стационарная м/помощь</t>
  </si>
  <si>
    <t>4.3</t>
  </si>
  <si>
    <t>стационарозамещающая м/помощь</t>
  </si>
  <si>
    <t>4.4</t>
  </si>
  <si>
    <t>амбулаторная м/помощь</t>
  </si>
  <si>
    <t>5</t>
  </si>
  <si>
    <t>5.1</t>
  </si>
  <si>
    <t>5.2</t>
  </si>
  <si>
    <t>5.3</t>
  </si>
  <si>
    <t>5.4</t>
  </si>
  <si>
    <t>6</t>
  </si>
  <si>
    <t>Средства за медицинскую помощь, оказанную присоединенной организацией (для реорганизованных МО), в том числе:</t>
  </si>
  <si>
    <t>6.1</t>
  </si>
  <si>
    <t>средства, перечисленные с лицевого счета присоединенной МО</t>
  </si>
  <si>
    <t>6.2</t>
  </si>
  <si>
    <t>средства за мед.помощь, оказанную застрахованным лицам Волгоградской области</t>
  </si>
  <si>
    <t>6.3</t>
  </si>
  <si>
    <t>средства за мед.помощь, оказанную застрахованным лицам за пределами территории субъекта РФ, в котором выдан полис ОМС</t>
  </si>
  <si>
    <t>Всего доходов</t>
  </si>
  <si>
    <t>Расходы</t>
  </si>
  <si>
    <t>1</t>
  </si>
  <si>
    <t>7</t>
  </si>
  <si>
    <t>8</t>
  </si>
  <si>
    <t>9</t>
  </si>
  <si>
    <t>10</t>
  </si>
  <si>
    <t>11</t>
  </si>
  <si>
    <t>Прочие расходы</t>
  </si>
  <si>
    <t>12</t>
  </si>
  <si>
    <t xml:space="preserve">Увеличение стоимости основных средств </t>
  </si>
  <si>
    <t>13</t>
  </si>
  <si>
    <t>Увеличение стоимости материальных запасов</t>
  </si>
  <si>
    <t>Всего расходов</t>
  </si>
  <si>
    <t>* поле ИНН обязательно для заполнения</t>
  </si>
  <si>
    <t>МП</t>
  </si>
  <si>
    <t>Руководитель
медицинской организации</t>
  </si>
  <si>
    <t>Телефон</t>
  </si>
  <si>
    <t>"    "</t>
  </si>
  <si>
    <t>20__ г.</t>
  </si>
  <si>
    <t>Наименование медицинской организации</t>
  </si>
  <si>
    <t xml:space="preserve">Единица измерения: руб.                                                                           </t>
  </si>
  <si>
    <t>Категории персонала</t>
  </si>
  <si>
    <t>Число ставок  по шт. распи-санию</t>
  </si>
  <si>
    <t>Выплаты по окладам(должностным окладам) согласно Тарификационным спискам</t>
  </si>
  <si>
    <t>Компенсационные выплаты</t>
  </si>
  <si>
    <t>Стимулирующие выплаты</t>
  </si>
  <si>
    <t>в том числе
по вакантным ставкам</t>
  </si>
  <si>
    <t xml:space="preserve">Дополнительный фонд на иные стимулирующие выплаты </t>
  </si>
  <si>
    <t>ВСЕГО
годовой фонд оплаты труда по расчету</t>
  </si>
  <si>
    <t>Структура ФОТ, %</t>
  </si>
  <si>
    <t>Выплаты за вредные и опасные условия труда</t>
  </si>
  <si>
    <t>Надбавки за гостайну</t>
  </si>
  <si>
    <t>Доплата за работу в ночное время</t>
  </si>
  <si>
    <t>Выплаты за работу в выходные и  праздничные дни</t>
  </si>
  <si>
    <t>Доплата за исполнение обязанностей временно отсутствующего работника</t>
  </si>
  <si>
    <t>Выплаты за квалификационную категорию</t>
  </si>
  <si>
    <t>Выплаты по повышающему коэффициенту за работу в сельской местности</t>
  </si>
  <si>
    <t>Выплаты за выслугу лет</t>
  </si>
  <si>
    <t>Доля выплат по долж-ностным окладам</t>
  </si>
  <si>
    <t>Доля компенса-ционных выплат</t>
  </si>
  <si>
    <t>Доля стимули-рующих выплат</t>
  </si>
  <si>
    <r>
      <t>12</t>
    </r>
    <r>
      <rPr>
        <sz val="8"/>
        <rFont val="Arial"/>
        <family val="2"/>
        <charset val="204"/>
      </rPr>
      <t>=3+4+5+9+10+11</t>
    </r>
  </si>
  <si>
    <r>
      <t>14</t>
    </r>
    <r>
      <rPr>
        <sz val="8"/>
        <rFont val="Arial"/>
        <family val="2"/>
        <charset val="204"/>
      </rPr>
      <t>=12+6+7+8</t>
    </r>
  </si>
  <si>
    <t>15</t>
  </si>
  <si>
    <t>17=3/16</t>
  </si>
  <si>
    <t>18=(4+5+6+7+8)/16</t>
  </si>
  <si>
    <t>19=(9+10+11+15)/16</t>
  </si>
  <si>
    <t>Врачи</t>
  </si>
  <si>
    <t>Средний</t>
  </si>
  <si>
    <t>Младший</t>
  </si>
  <si>
    <t>Общеучрежд расходы *</t>
  </si>
  <si>
    <t>Итого по скорой МП</t>
  </si>
  <si>
    <t>Параклинические расходы *</t>
  </si>
  <si>
    <t>Итого по стационарной МП</t>
  </si>
  <si>
    <r>
      <t xml:space="preserve">Итого по МП в дневных стационарах </t>
    </r>
    <r>
      <rPr>
        <sz val="8"/>
        <rFont val="Times New Roman"/>
        <family val="1"/>
        <charset val="204"/>
      </rPr>
      <t>(всех типов)</t>
    </r>
  </si>
  <si>
    <t>Итого по амбулаторной МП</t>
  </si>
  <si>
    <t>Всего по МО</t>
  </si>
  <si>
    <t>в т.ч. руководители МО</t>
  </si>
  <si>
    <t>Прочий</t>
  </si>
  <si>
    <t>в т.ч. спец. с высш.образов.</t>
  </si>
  <si>
    <t>%</t>
  </si>
  <si>
    <t>Начисления по дополнительному тарифу для отдельных категорий плательщиков страховых взносов:</t>
  </si>
  <si>
    <t>Комментарии к заполнению таблицы № 1:</t>
  </si>
  <si>
    <t>Строка "Всего по МО" равна сумме итоговых строк по категориям персонала (т.е. данные строк ниже строки "Всего по МО).</t>
  </si>
  <si>
    <t>Данные итоговых строк по категориям персонала (т.е. данные строк ниже строки "Всего по МО) по столбцам со 2 по 13 равны сумме по</t>
  </si>
  <si>
    <t>В столбце 14 по условиям оказания медицинской помощи отражаются параклинические и общеучрежденческие расходы, которые в</t>
  </si>
  <si>
    <t>значений по условиям оказания медицинской помощи должна быть равна значению "Всего по МО".</t>
  </si>
  <si>
    <t>По строке "Начисления по дополнительному тарифу для отдельных категорий плательщиков страховых взносов"</t>
  </si>
  <si>
    <t>- указывается сумма, необходимая для обеспечения расходов на указанные цели, по тарифам, установленным для МО нормативными документами.</t>
  </si>
  <si>
    <t>Категории
персонала</t>
  </si>
  <si>
    <t>Всего
(по всем источ. финансирования)</t>
  </si>
  <si>
    <t>в том числе
по ОМС</t>
  </si>
  <si>
    <t>Сумма средств по расчету</t>
  </si>
  <si>
    <t>Средне-списочная числен-ность</t>
  </si>
  <si>
    <t>Средне-месячная зар. плата,
рублей</t>
  </si>
  <si>
    <t xml:space="preserve">8 =6*7*12 </t>
  </si>
  <si>
    <t>11=8-9-10</t>
  </si>
  <si>
    <r>
      <t xml:space="preserve">Врачи
</t>
    </r>
    <r>
      <rPr>
        <sz val="8"/>
        <color indexed="8"/>
        <rFont val="Times New Roman"/>
        <family val="1"/>
        <charset val="204"/>
      </rPr>
      <t>(без руководителей МО)</t>
    </r>
  </si>
  <si>
    <r>
      <t xml:space="preserve">Средние
</t>
    </r>
    <r>
      <rPr>
        <sz val="8"/>
        <color indexed="8"/>
        <rFont val="Times New Roman"/>
        <family val="1"/>
        <charset val="204"/>
      </rPr>
      <t>(без руководителей МО)</t>
    </r>
  </si>
  <si>
    <t>Младшие</t>
  </si>
  <si>
    <r>
      <t xml:space="preserve">Прочие
</t>
    </r>
    <r>
      <rPr>
        <sz val="8"/>
        <color indexed="8"/>
        <rFont val="Times New Roman"/>
        <family val="1"/>
        <charset val="204"/>
      </rPr>
      <t>(без руководителей МО и спец. с высш.образов.)</t>
    </r>
  </si>
  <si>
    <t>Руководители МО</t>
  </si>
  <si>
    <t>Спец. с высш.образов.</t>
  </si>
  <si>
    <t>ВСЕГО  по  МО</t>
  </si>
  <si>
    <t>Комментарии к заполнению данных таблицы № 1.1</t>
  </si>
  <si>
    <t>3. В столбце 6 по строке "Руководители МО" отражаются данные столбца 5 строка "Руководители МО".</t>
  </si>
  <si>
    <t>5. Столбец 9 заполняется в соответствии с данными столбца 14 таблицы № 1.</t>
  </si>
  <si>
    <t>395</t>
  </si>
  <si>
    <t>Финансовое обеспечение организации обязательного медицинского страхования на территориях субъектов Российской Федерации</t>
  </si>
  <si>
    <t xml:space="preserve">                    на 2021 год</t>
  </si>
  <si>
    <t>НА 2021 ГОД</t>
  </si>
  <si>
    <t>Сводная таблица по заработной плате медицинской организации на январь - декабрь 2021 года</t>
  </si>
  <si>
    <t>Таблица № 1 к ПФХД по ОМС на 2021 год</t>
  </si>
  <si>
    <t>Утверждено на 2021 год</t>
  </si>
  <si>
    <t>Таблица № 1.1  к ПФХД по ОМС на 2021 год</t>
  </si>
  <si>
    <t>Расшифровка ст. 15  "Дополнительный фонд на иные стимулирующие выплаты " таблицы № 1 к ПФХД по ОМС на 2021 год</t>
  </si>
  <si>
    <t>Расчет дополнительных стимулирующих выплат на 2021 год (в части ОМС) для достижения целевых показателей "дорожной карты", рублей</t>
  </si>
  <si>
    <t>Показатели за 2020 год</t>
  </si>
  <si>
    <t xml:space="preserve">Сумма средств других источников на достижение целевых показателей "дорожной карты" по работникам, содержащимся за счет средств ОМС                  </t>
  </si>
  <si>
    <t>Целевые показатели "дорожной карты"                 на 2021</t>
  </si>
  <si>
    <t>Таблица № 2 к ПФХД по ОМС на 2021 год</t>
  </si>
  <si>
    <t>Расчет зарплаты по параклиническому персоналу (службе) на 2021 год</t>
  </si>
  <si>
    <t>Расчет зарплаты по общеучрежденческому персоналу на 2021 год</t>
  </si>
  <si>
    <t>Таблица № 3 к ПФХД по ОМС на 2021 год</t>
  </si>
  <si>
    <t>Сводная таблица по статьям расходов Территориальной программы ОМС на 2021 год</t>
  </si>
  <si>
    <t>Утверждено ПФХД на 2021 год:</t>
  </si>
  <si>
    <t>В части расходования средств доходов 2021 года по утвержденным объемам.</t>
  </si>
  <si>
    <t>В части расходования средств доходов 2021 года за медицинскую помощь иногородним гражданам</t>
  </si>
  <si>
    <r>
      <t>Итого</t>
    </r>
    <r>
      <rPr>
        <sz val="10"/>
        <rFont val="Times New Roman"/>
        <family val="1"/>
        <charset val="204"/>
      </rPr>
      <t xml:space="preserve">
расходов на оказание медицинской помощи             в 2021 году</t>
    </r>
  </si>
  <si>
    <t>В части расходования средств доходов прошлого года на оплату кредиторской задолженности МО на 01.01.2021</t>
  </si>
  <si>
    <t>ВСЕГО
утверждено          на 2021 год</t>
  </si>
  <si>
    <t>Расходов на выполнение утвержденных объемов мед.помощи по Территориальной программе ОМС и оказание м/помощи, застрахованным других субъектов РФ в 2021 г.</t>
  </si>
  <si>
    <t>Таблица № 4 к ПФХД по ОМС на 2021 год</t>
  </si>
  <si>
    <t>Коли-чество
дней работы в 2021 году</t>
  </si>
  <si>
    <r>
      <t xml:space="preserve">Финансировое обеспечение оказания медицинской помощи в 2021 г, </t>
    </r>
    <r>
      <rPr>
        <b/>
        <u/>
        <sz val="10"/>
        <rFont val="Times New Roman"/>
        <family val="1"/>
        <charset val="204"/>
      </rPr>
      <t>тыс.рублей</t>
    </r>
  </si>
  <si>
    <t>Таблица № 5 к ПФХД по ОМС на 2021 год</t>
  </si>
  <si>
    <t>Приложение                                                               
к Порядку согласования Дополнения к плану финансово-хозяйственной деятельности медицинских организаций, осуществляющих деятельность в сфере обязательного медицинского страхования  Волгоградской области, на 2021 год .</t>
  </si>
  <si>
    <t>остаток на л/с на 01.01.2021
(код субсидии 2103000510)</t>
  </si>
  <si>
    <t>плановых
назначений                  2021 года</t>
  </si>
  <si>
    <t>2. В столбце 6 по строке "Прочие" отражаются данные столбца 5 строка "Прочие".</t>
  </si>
  <si>
    <r>
      <t xml:space="preserve">7. Итоговая сумма по столбцу 11 содержит </t>
    </r>
    <r>
      <rPr>
        <u/>
        <sz val="10"/>
        <rFont val="Times New Roman"/>
        <family val="1"/>
        <charset val="204"/>
      </rPr>
      <t>расчетную</t>
    </r>
    <r>
      <rPr>
        <sz val="10"/>
        <rFont val="Times New Roman"/>
        <family val="1"/>
        <charset val="204"/>
      </rPr>
      <t xml:space="preserve"> сумму средств, необходимую для достижения целевых показателей "дорожной карты" на 2021 год, с учетом всех источников финансирования по всем категориям персонала медицинской организации. Положительный и отрицательный результат по категориям медицинского персонала по столбцу 11 суммируются.</t>
    </r>
  </si>
  <si>
    <t>В.т.ч. за счет остатка средств на 01.01.2021  (код субсидии 2103000510)</t>
  </si>
  <si>
    <t>В.т.ч. за счет средств ОМС, поступающих в 2021 году (код субсидии 2103000000)</t>
  </si>
  <si>
    <t>в т.ч. финансовое обеспечение онковыплат (справочно)</t>
  </si>
  <si>
    <r>
      <t>Пенсии, пособия, выплачиваемые работодателями, нанимателями бывшим работникам (</t>
    </r>
    <r>
      <rPr>
        <sz val="11"/>
        <rFont val="Times New Roman"/>
        <family val="1"/>
        <charset val="204"/>
      </rPr>
      <t>3 дня б/л уволенным</t>
    </r>
    <r>
      <rPr>
        <sz val="14"/>
        <rFont val="Times New Roman"/>
        <family val="1"/>
        <charset val="204"/>
      </rPr>
      <t>)</t>
    </r>
  </si>
  <si>
    <r>
      <t xml:space="preserve">Пособия по социальной помощи выплачиваемые работодателями, нанимателями бывшим работникам в натуральной форме </t>
    </r>
    <r>
      <rPr>
        <sz val="14"/>
        <color theme="1"/>
        <rFont val="Times New Roman"/>
        <family val="1"/>
        <charset val="204"/>
      </rPr>
      <t>(</t>
    </r>
    <r>
      <rPr>
        <sz val="11"/>
        <color theme="1"/>
        <rFont val="Times New Roman"/>
        <family val="1"/>
        <charset val="204"/>
      </rPr>
      <t>в части выплаты социального пособия на погребение лицам, имеющим право на его получение</t>
    </r>
    <r>
      <rPr>
        <sz val="14"/>
        <color theme="1"/>
        <rFont val="Times New Roman"/>
        <family val="1"/>
        <charset val="204"/>
      </rPr>
      <t>)</t>
    </r>
  </si>
  <si>
    <r>
      <t>Социальные пособия и компенсации персоналу в денежной форме (</t>
    </r>
    <r>
      <rPr>
        <sz val="12"/>
        <rFont val="Times New Roman"/>
        <family val="1"/>
        <charset val="204"/>
      </rPr>
      <t>пособия по нетрудоспособности первых 3-х дней за счет работодателя</t>
    </r>
    <r>
      <rPr>
        <sz val="14"/>
        <rFont val="Times New Roman"/>
        <family val="1"/>
        <charset val="204"/>
      </rPr>
      <t>)</t>
    </r>
  </si>
  <si>
    <r>
      <t>Социальные пособия и компенсации персоналу в денежной форме</t>
    </r>
    <r>
      <rPr>
        <sz val="12"/>
        <color theme="1"/>
        <rFont val="Times New Roman"/>
        <family val="1"/>
        <charset val="204"/>
      </rPr>
      <t xml:space="preserve"> (в том числе,оплата дополнительных выходных дней в месяц родителю (опекуну, попечителю) для ухода за детьми-инвалидами)</t>
    </r>
    <r>
      <rPr>
        <sz val="14"/>
        <color theme="1"/>
        <rFont val="Times New Roman"/>
        <family val="1"/>
        <charset val="204"/>
      </rPr>
      <t xml:space="preserve">
</t>
    </r>
  </si>
  <si>
    <r>
      <t>Налоги, пошлины и сборы (</t>
    </r>
    <r>
      <rPr>
        <sz val="12"/>
        <color indexed="8"/>
        <rFont val="Times New Roman"/>
        <family val="1"/>
        <charset val="204"/>
      </rPr>
      <t>налог на имущество и земельный налог)</t>
    </r>
  </si>
  <si>
    <t>Приложение                                                                                                                                                                                                              к  Порядку организации работы в ЦИТП "АЦК-Финансы" государственных учреждений здравоохранения Волгоградской области</t>
  </si>
  <si>
    <t xml:space="preserve">                       Выполнение Территориальной программы обязательного медицинского страхования</t>
  </si>
  <si>
    <r>
      <t>Пособия по социальной помощи выплачиваемые работодателями, нанимателями бывшим работникам в натуральной форме (</t>
    </r>
    <r>
      <rPr>
        <sz val="12"/>
        <color theme="1"/>
        <rFont val="Times New Roman"/>
        <family val="1"/>
        <charset val="204"/>
      </rPr>
      <t>в части выплаты социального пособия на погребение лицам, имеющим право на его получение)</t>
    </r>
  </si>
  <si>
    <r>
      <t>Социальные пособия и компенсации персоналу в денежной форме</t>
    </r>
    <r>
      <rPr>
        <sz val="12"/>
        <color theme="1"/>
        <rFont val="Times New Roman"/>
        <family val="1"/>
        <charset val="204"/>
      </rPr>
      <t xml:space="preserve"> (в том числе,оплата дополнительных выходных дней в месяц родителю (опекуну, попечителю) для ухода за детьми-инвалидами)</t>
    </r>
  </si>
  <si>
    <r>
      <t xml:space="preserve">Увеличение стоимости лекарственных препаратов и материалов, применяемых в медицинских целях </t>
    </r>
    <r>
      <rPr>
        <sz val="12"/>
        <color indexed="8"/>
        <rFont val="Times New Roman"/>
        <family val="1"/>
        <charset val="204"/>
      </rPr>
      <t>(в части обеспечения мер, направленных на сокращение травматизма)</t>
    </r>
  </si>
  <si>
    <t>Социальные пособия и компенсации персоналу в денежной и натуральной форме</t>
  </si>
  <si>
    <t>КОСГУ 265/266; КВР 119</t>
  </si>
  <si>
    <t xml:space="preserve">Остаток средств  ОМС на 01.01.2021 </t>
  </si>
  <si>
    <t>Процент начислений на фонд оплаты труда по МО на 2021 год составляет:</t>
  </si>
  <si>
    <t>* При наличии развернутого стационара на дому, в соответствующей строке поставить Р.</t>
  </si>
  <si>
    <t>1. Столбцы 2,3,4,5 - заполняются в соответствии с формой отчетности "ЗП-Здрав" за январь-декабрь 2020 года.  Данные столбца 2 и 4  должны соответствовать среднесписочной численности, указанной в столбце 4 и 10 таблицы № 5 к ПФХД по ОМС на 2021 год в части ОМС на 01.01.2021.</t>
  </si>
  <si>
    <t>"Приложение № 1                                                                        
к Порядку согласования плана финансово-хозяйственной деятельности медицинских организаций, осуществляющих деятельность в сфере обязательного медицинского страхования на 2021 год</t>
  </si>
  <si>
    <t>Таблица № 6 к ПФХД по ОМС на 2021 год</t>
  </si>
  <si>
    <t>Расшифровка расходов (в т.ч. поквартальная в части расходов по заработной плате с начислениями на оплату труда)                                                                        к ПФХД по обязательному медицинскому страхованию на 2021 год</t>
  </si>
  <si>
    <t>плановых  назначений                  2021 г.                                    (код субсидий 2103000000)</t>
  </si>
  <si>
    <r>
      <t>Коммунальные услуги (</t>
    </r>
    <r>
      <rPr>
        <sz val="11"/>
        <rFont val="Times New Roman"/>
        <family val="1"/>
        <charset val="204"/>
      </rPr>
      <t>оплата по тарифам за водоснабжение, водоотведение</t>
    </r>
    <r>
      <rPr>
        <sz val="14"/>
        <rFont val="Times New Roman"/>
        <family val="1"/>
        <charset val="204"/>
      </rPr>
      <t>)</t>
    </r>
  </si>
  <si>
    <r>
      <t>Коммунальные услуги (</t>
    </r>
    <r>
      <rPr>
        <sz val="11"/>
        <rFont val="Times New Roman"/>
        <family val="1"/>
        <charset val="204"/>
      </rPr>
      <t>оплата по тарифам за теплоснабжение, за поставку и транспортировку электроэнергии, газа по электрическим и газораспределительным сетям)</t>
    </r>
  </si>
  <si>
    <t xml:space="preserve">Услуги, работы для целей капитальных вложений(монтажные работы мед. оборудования) </t>
  </si>
  <si>
    <r>
      <t>Социальные пособия и компенсации персоналу в денежной форме (</t>
    </r>
    <r>
      <rPr>
        <sz val="12"/>
        <rFont val="Times New Roman"/>
        <family val="1"/>
        <charset val="204"/>
      </rPr>
      <t>средний заработок уволенным</t>
    </r>
    <r>
      <rPr>
        <sz val="14"/>
        <rFont val="Times New Roman"/>
        <family val="1"/>
        <charset val="204"/>
      </rPr>
      <t>)</t>
    </r>
  </si>
  <si>
    <t>Взносы за членство в организациях, кроме членских взносов в международные организации</t>
  </si>
  <si>
    <t>Увеличение стоимости материальных запасов для целей капитальных вложений</t>
  </si>
  <si>
    <t xml:space="preserve">из них расходы из средств по КОСГУ 510 "Безвозмездные денежные поступления" *** </t>
  </si>
  <si>
    <t>Показатель "Всего, на год" столбца 4 должен соответствовать показателю "Всего Расходов" Приложения 2  к Порядку согласования ПФХД на 2021г.</t>
  </si>
  <si>
    <t>Показатель "Всего, на год" столбца 5 должен соответствовать показателю строки 1  Доходов "Сумма на год" по Приложению № 2 к Порядку согласования ПФХД на 2021г.</t>
  </si>
  <si>
    <t>Реорганизованные медицинские организации (к которым произошло присоединение МО) в столбце 5 по строке "Всего, на год"  к остатку средств по лицевому счету на 01.01.2021 г. добавляют сумму неизрасходованного остатка средств на лицевом счете на 01.01.2021 г. (по коду субсидии 2103000510) присоединенных медицинских организаций , которые перечислены на лицевой счет организации.</t>
  </si>
  <si>
    <t>*** Соответствует показателям, которые будут отражены в "АЦК -Финансы" на соответствующий период</t>
  </si>
  <si>
    <t>к ПФХД по обязательному медицинскому страхованию на  2021 год</t>
  </si>
  <si>
    <t xml:space="preserve">Услуги, работы для целей капитальных вложений (монтажные работы медицинского оборудования) </t>
  </si>
  <si>
    <t>4.2.1</t>
  </si>
  <si>
    <t>4.4.1</t>
  </si>
  <si>
    <t>средства на углубленную диспансеризацию</t>
  </si>
  <si>
    <t>дополнительное финанирование Территориальной программы ОМС</t>
  </si>
  <si>
    <t>(расшифровка подписи)"</t>
  </si>
  <si>
    <t>3 И</t>
  </si>
  <si>
    <t>5=3+3И+4</t>
  </si>
  <si>
    <t>9=5+7+8</t>
  </si>
  <si>
    <r>
      <t xml:space="preserve">    </t>
    </r>
    <r>
      <rPr>
        <u/>
        <sz val="9"/>
        <rFont val="Times New Roman"/>
        <family val="1"/>
        <charset val="204"/>
      </rPr>
      <t>По условиям оказания медицинской помощи:</t>
    </r>
    <r>
      <rPr>
        <sz val="9"/>
        <rFont val="Times New Roman"/>
        <family val="1"/>
        <charset val="204"/>
      </rPr>
      <t xml:space="preserve">
    В строке "Расходы на заработную плату, начисления на оплату труда и прочие выплаты", отражается соответствующая часть суммы по КОСГУ 210  "Оплата труда и начисления на выплаты по оплате труда". 
    В строке "Расходы на приобретение медикаментов и расходных материалов", отражается соответствующая часть суммы по КОСГУ 340 из строк "На приобретение медикаментов, перевязочных средств",  "На приобретение реактивов, химикатов, стекла и химпосуды".
    В строке "Расходы на питание", отражается соответствующая часть суммы по КОСГУ 226 из строки "оплата стоимости организации питания (при отсутствии организованного питания в мед.организации. Аутсорсинг)",  и по КОСГУ 340 из строки "Приобретение продуктов питания".
    В строке "Расходы по прочим статьям расходования средств", отражается соответствующая часть сумм по остальным расходам, не вошедшим в вышеперечисленные. При этом выделяются данные  "на оплату стоимости лабораторных и инструментальных исследований, проводимых в других учреждениях ".
    По столбцам 3, 3И  итоговые данные расходов по условиям оказания медицинской помощи должны соответствовать доходам по аналогичным условиям оказания медицинской помощи.</t>
    </r>
  </si>
  <si>
    <t xml:space="preserve">    Доля расходов в общем объеме рассчитывается по статьям расходов к общей сумме расходов с учетом расходования средств доходов 2021 года и доходов прошлого года по видам помощи и в целом по медицинской организации. Следует обратить внимание, что столбец 6 содержит формулы. Аналогично рассчитывается доля расходов по условиям оказания медицинской помощи.</t>
  </si>
  <si>
    <t>3И</t>
  </si>
  <si>
    <t>* отражаются данные по специалистам с высшим фармацевтическим или иным высшим профессиональным образованием, предоставляющим медицинские услуги или обеспечивающим предоставление медицинских услуг (провизор-стажер, провизор-аналитик, провизор-технолог, старший провизор, логопед, биолог, зоолог, инженер по техническим средствам реабилитации инвалидов, инструктор-методист по лечебной физкультуре, консультант по профессиональной реабилитации инвалидов, медицинский психолог, медицинский физик, специалист по профессиональной ориентации инвалидов, специалист по социальной работе, специалист по физиологии труда, специалист по эргономике, судебный эксперт (эксперт-биохимик, эксперт-генетик, эксперт-химик), химик-эксперт медицинской организации, эксперт-физик по контролю за источниками ионизирующих и неионизирующих излучений, эмбриолог, энтомолог и др.).
   Если, указанные категории специалистов по штатному расписанию медицинской организации относятся к другим подразделениям, с учетом условий оказания мед.помощи, при заполнении справки их необходимо отразить по "Параклинике", уменьшив количество по соответствующей позиции.".</t>
  </si>
  <si>
    <t>Приложение 1 к приказу Государственного учреждения</t>
  </si>
  <si>
    <t>* сумма соответствует доходам 2021 года и равна сумме строк 4 и 5 Доходов по ПФХД на 2021 г.</t>
  </si>
  <si>
    <r>
      <rPr>
        <sz val="12"/>
        <rFont val="Times New Roman"/>
        <family val="1"/>
        <charset val="204"/>
      </rPr>
      <t>«</t>
    </r>
    <r>
      <rPr>
        <sz val="9"/>
        <rFont val="Times New Roman"/>
        <family val="1"/>
        <charset val="204"/>
      </rPr>
      <t>Приложение № 2                                                                        
к Порядку согласования плана финансово-хозяйственной деятельности медицинских организаций, осуществляющих деятельность в сфере обязательного медицинского страхования, на 2021 год</t>
    </r>
  </si>
  <si>
    <r>
      <t>Телефон   _______________________</t>
    </r>
    <r>
      <rPr>
        <sz val="12"/>
        <color indexed="8"/>
        <rFont val="Times New Roman"/>
        <family val="1"/>
        <charset val="204"/>
      </rPr>
      <t>»</t>
    </r>
  </si>
  <si>
    <t>«Территориальный фонд обязательного медицинского страхования</t>
  </si>
  <si>
    <t>Волгоградской области» от __________________№_____</t>
  </si>
  <si>
    <t>Приобретение мед.инструментария сроком службы более 12 месяцев</t>
  </si>
  <si>
    <t>Приобретение медицинского инструментария сроком службы до 12 месяцев</t>
  </si>
  <si>
    <t>Средства на выполнение ТП ОМС в рамках базовой программы ОМС  в 2021 году, в том числе:</t>
  </si>
  <si>
    <t>Средства за медицинскую помощь, оказанную  лицам, застрахованным за пределами территории субъекта РФ, в котором выдан полис ОМС  (счета за медицинскую помощь текущего года),
в том числе:</t>
  </si>
  <si>
    <t xml:space="preserve">  * Указывается доля расходов на заработную плату параклинического и общеучрежденческого персонала по данным таблицы №2</t>
  </si>
  <si>
    <t xml:space="preserve">соответствующим категориям персонала, отраженным по условиям оказания медицинской помощи (таблица №1), </t>
  </si>
  <si>
    <t>плюс  данные соответствующих категорий по параклиническому и общеучрежденческому персоналу (таблицы №2).</t>
  </si>
  <si>
    <t>сумме равны соответствующим итоговым значениям таблицы №2.  Итоговое значение по условиям оказания медицинской</t>
  </si>
  <si>
    <t>помощи равно сумме строк по столбцу 14. Кроме того, сумма итоговых</t>
  </si>
  <si>
    <t>По строке "Процент начислений на ФОТ по МО на 2021 год" - указывается размер (%), установленный для МО нормативными документами.</t>
  </si>
  <si>
    <t xml:space="preserve">     По строкам "оплата стоимости организации питания (при отсутствии организованного питания в МО. Аутсорсинг)" (КОСГУ 226) и "Приобретение продуктов питания" (КОСГУ 340) отражаются расходы на осуществление питания застрахованных лиц. Расходы на приобретение молока и других равноценных пищевых продуктов для выдачи работникам, занятым на работах с вредными условиями труда, в соответствии с нормами, установленными приказом Министерства здравоохранения и социального развития Российской Федерации от 16.02.2009 № 45н, отражаются по строке "Приобретение прочих материальных запасов" (КОСГУ 340).</t>
  </si>
  <si>
    <t xml:space="preserve">    Сумма по строке "ВСЕГО по медицинской организации" столбца 3  соответствует сумме средств на выполнение ТП ОМС в рамках базовой программы по утвержденным объемам медицинской помощи на 2021 год , т.е равна сумме, отраженной в строке 4  Доходов  ПФХД на 2021 г.
    Сумма по строке "ВСЕГО по медицинской организации"  столбца 3И соответствует сумме средств  за оказание медицинской помощи застрахованным лицам за пределами территории субъекта РФ, в котором выдан полис ОМС (оплата счетов текущего года), т.е равна строке 5  Доходов  ПФХД на 2021 г.
    По статье 211 в столбце 3, отражается заработная плата, размер которой соответствует значению строки "Всего по МО" столбца 20 таблицы № 1 к ПФХД на 2021 год. Аналогично заполняется статья 213.</t>
  </si>
  <si>
    <t xml:space="preserve">    В столбце 7 отражается сумма кредиторской задолженности медицинской организации (в части ОМС), сложившейся на 01.01.2021 года (по данным бухгалтерского учета), которая не превышает доходы прошлого года, т.е не более суммы строк 1, 2, 3 Доходов  ПФХД на 2021 г.
    В случае превышения доходов прошлого года над кредиторской задолженностью медицинской организации, сложившейся на 01.01.2021 г, указанные доходы распределяются на осуществление расходов 2021 года, что отражается в столбце 4 (кроме статей 211 и 213).</t>
  </si>
  <si>
    <t xml:space="preserve">     Общая сумма по столбцам 4, 7, 8 строки "ВСЕГО по медицинской организации" должна соответствовать сумме строк 1, 2, 3, 6 Доходов ПФХД на 2021 г. </t>
  </si>
  <si>
    <t xml:space="preserve">     Сумма по строке "ВСЕГО по медицинской организации" столбца 9, должна быть равна расчету по статьям таблицы и соответствовать сумме   "Всего доходов"   ПФХД на 2021 г. Кроме того, суммы статей расходов ПФХД на 2021 г, должны соответствовать сумме расходов по статьям, отраженным в столбце 9 таблицы.</t>
  </si>
  <si>
    <t xml:space="preserve">      Столбцы 4, 6 заполняются  в соответствии с указаниями по заполнению формы  федерального статистического наблюдения № ЗП-здрав (далее - Форма). Для медицинских организаций, подведомственных комитету здравоохранения Волгоградской области, данные по столбцам соответствуют информации отчета "Сведения о средней численности работников и фонде начисленной заработной платы по форме ЗП-здрав", предоставляемого в ГБУЗ "ВОМИАЦ".
      Столбцы 10 и 12 заполняются в части работников, осуществляющих работы в сфере ОМС, аналогично столбцам 4 и 6.
      По состоянию на 01.01.2021 г. данные отражаются в соответствии с Формой за отчетный период январь-декабрь прошлого года. 
      По состоянию на указанную дату отражаются данные Формы за отчетный период текущего года с января по месяц, предшествующий указанной дате справки.</t>
  </si>
  <si>
    <t xml:space="preserve">    В столбце 8 отражается кредиторская задолженность присоединенной медицинской организации (в части ОМС), которая подлежит оплате в связи с правопреемственностью  в сумме, не превышающей средств за медицинскую помощь, оказанную присоединенной МО, отраженной по строке 6  Доходов ПФХД на 2021 г.
    В случае превышения средств за медицинскую помощь, оказанную присоединенной МО, над её кредиторской задолженностью, подлежащей оплате в связи с правопреемственностью, указанные доходы распределяются на осуществление расходов 2021 года и отражаются в столбце 4. В случае недостаточности средств присоединенной МО для оплаты её кредиторской задолженности используются доходы прошлого года  при их наличии (отражается в столбце 4).</t>
  </si>
  <si>
    <r>
      <t xml:space="preserve">Среднесписочная численность по ОМС
</t>
    </r>
    <r>
      <rPr>
        <b/>
        <sz val="9"/>
        <color indexed="20"/>
        <rFont val="Times New Roman"/>
        <family val="1"/>
        <charset val="204"/>
      </rPr>
      <t>за Январь - Декабрь 2021 года</t>
    </r>
  </si>
  <si>
    <t>Столбец 15 содержит данные, соответствующие данным столбца 11 таблицы №1.1  "Расшифровка ст. 15 "Дополнительный фонд на иные стимулирующие выплаты". (Учитываются положительные и отрицательные значения).</t>
  </si>
  <si>
    <t xml:space="preserve">4. Столбец 7 - заполняется в соответствии с формой отчетности "ЗП-Здрав"  2021 года по состоянию на дату, которая определяется письмом "ТФОМС Волгоградской области". Данные столбца 7 должны соответствовать среднесписочной численности, указанной в таблице № 5 к ПФХД по ОМС на 2021 год в части ОМС на соответствующую дату. </t>
  </si>
  <si>
    <t>6. В столбце 10 отражается сумма средств других источников финансирования (кроме ОМС), которые МО планирует направить на достижение целевых показателей "дорожной карты" по работникам, содержащимся за счет средств ОМС, показатель должен соответствовать данным Приложения 3 к письму комитета здравоохранения Волгоградской области 14-08-169 от 03.03.2021</t>
  </si>
</sst>
</file>

<file path=xl/styles.xml><?xml version="1.0" encoding="utf-8"?>
<styleSheet xmlns="http://schemas.openxmlformats.org/spreadsheetml/2006/main">
  <numFmts count="4">
    <numFmt numFmtId="164" formatCode="[$-F800]dddd\,\ mmmm\ dd\,\ yyyy"/>
    <numFmt numFmtId="165" formatCode="0.0%"/>
    <numFmt numFmtId="166" formatCode="#,##0.0"/>
    <numFmt numFmtId="167" formatCode="#,##0.00_ ;[Red]\-#,##0.00\ "/>
  </numFmts>
  <fonts count="98">
    <font>
      <sz val="11"/>
      <color theme="1"/>
      <name val="Calibri"/>
      <family val="2"/>
      <charset val="204"/>
      <scheme val="minor"/>
    </font>
    <font>
      <sz val="11"/>
      <color indexed="8"/>
      <name val="Calibri"/>
      <family val="2"/>
      <charset val="204"/>
    </font>
    <font>
      <sz val="10"/>
      <name val="Arial Cyr"/>
      <charset val="204"/>
    </font>
    <font>
      <sz val="11"/>
      <name val="Times New Roman"/>
      <family val="1"/>
      <charset val="204"/>
    </font>
    <font>
      <sz val="10"/>
      <name val="Times New Roman"/>
      <family val="1"/>
      <charset val="204"/>
    </font>
    <font>
      <b/>
      <sz val="11"/>
      <name val="Times New Roman"/>
      <family val="1"/>
      <charset val="204"/>
    </font>
    <font>
      <sz val="11"/>
      <color indexed="8"/>
      <name val="Times New Roman"/>
      <family val="1"/>
      <charset val="204"/>
    </font>
    <font>
      <sz val="12"/>
      <name val="Times New Roman"/>
      <family val="1"/>
      <charset val="204"/>
    </font>
    <font>
      <sz val="12"/>
      <color indexed="8"/>
      <name val="Times New Roman"/>
      <family val="1"/>
      <charset val="204"/>
    </font>
    <font>
      <b/>
      <sz val="12"/>
      <color indexed="8"/>
      <name val="Times New Roman"/>
      <family val="1"/>
      <charset val="204"/>
    </font>
    <font>
      <sz val="12"/>
      <color indexed="8"/>
      <name val="Calibri"/>
      <family val="2"/>
      <charset val="204"/>
    </font>
    <font>
      <u/>
      <sz val="12"/>
      <name val="Times New Roman"/>
      <family val="1"/>
      <charset val="204"/>
    </font>
    <font>
      <b/>
      <sz val="12"/>
      <name val="Times New Roman"/>
      <family val="1"/>
      <charset val="204"/>
    </font>
    <font>
      <b/>
      <sz val="11"/>
      <color indexed="8"/>
      <name val="Times New Roman"/>
      <family val="1"/>
      <charset val="204"/>
    </font>
    <font>
      <sz val="10"/>
      <color indexed="8"/>
      <name val="Calibri"/>
      <family val="2"/>
      <charset val="204"/>
    </font>
    <font>
      <sz val="10"/>
      <color indexed="8"/>
      <name val="Times New Roman"/>
      <family val="1"/>
      <charset val="204"/>
    </font>
    <font>
      <b/>
      <sz val="12"/>
      <color indexed="10"/>
      <name val="Times New Roman"/>
      <family val="1"/>
      <charset val="204"/>
    </font>
    <font>
      <sz val="9"/>
      <name val="Times New Roman"/>
      <family val="1"/>
      <charset val="204"/>
    </font>
    <font>
      <sz val="11"/>
      <name val="Calibri"/>
      <family val="2"/>
      <charset val="204"/>
    </font>
    <font>
      <sz val="8"/>
      <color indexed="8"/>
      <name val="Times New Roman"/>
      <family val="1"/>
      <charset val="204"/>
    </font>
    <font>
      <sz val="14"/>
      <color indexed="8"/>
      <name val="Times New Roman"/>
      <family val="1"/>
      <charset val="204"/>
    </font>
    <font>
      <sz val="8"/>
      <color indexed="8"/>
      <name val="Arial"/>
      <family val="2"/>
      <charset val="204"/>
    </font>
    <font>
      <i/>
      <sz val="10"/>
      <color indexed="8"/>
      <name val="Times New Roman"/>
      <family val="1"/>
      <charset val="204"/>
    </font>
    <font>
      <sz val="11"/>
      <color indexed="18"/>
      <name val="Times New Roman"/>
      <family val="1"/>
      <charset val="204"/>
    </font>
    <font>
      <b/>
      <sz val="11"/>
      <color indexed="18"/>
      <name val="Times New Roman"/>
      <family val="1"/>
      <charset val="204"/>
    </font>
    <font>
      <sz val="9"/>
      <color indexed="8"/>
      <name val="Times New Roman"/>
      <family val="1"/>
      <charset val="204"/>
    </font>
    <font>
      <sz val="8"/>
      <name val="Times New Roman"/>
      <family val="1"/>
      <charset val="204"/>
    </font>
    <font>
      <sz val="8"/>
      <color indexed="16"/>
      <name val="Times New Roman"/>
      <family val="1"/>
      <charset val="204"/>
    </font>
    <font>
      <b/>
      <sz val="8"/>
      <name val="Times New Roman"/>
      <family val="1"/>
      <charset val="204"/>
    </font>
    <font>
      <sz val="8"/>
      <color indexed="8"/>
      <name val="Calibri"/>
      <family val="2"/>
      <charset val="204"/>
    </font>
    <font>
      <sz val="8"/>
      <name val="Arial"/>
      <family val="2"/>
      <charset val="204"/>
    </font>
    <font>
      <b/>
      <sz val="8"/>
      <name val="Arial"/>
      <family val="2"/>
      <charset val="204"/>
    </font>
    <font>
      <b/>
      <sz val="9"/>
      <name val="Times New Roman"/>
      <family val="1"/>
      <charset val="204"/>
    </font>
    <font>
      <sz val="9"/>
      <color indexed="16"/>
      <name val="Times New Roman"/>
      <family val="1"/>
      <charset val="204"/>
    </font>
    <font>
      <b/>
      <sz val="10"/>
      <name val="Times New Roman"/>
      <family val="1"/>
      <charset val="204"/>
    </font>
    <font>
      <sz val="9"/>
      <color indexed="20"/>
      <name val="Times New Roman"/>
      <family val="1"/>
      <charset val="204"/>
    </font>
    <font>
      <b/>
      <sz val="9"/>
      <color indexed="10"/>
      <name val="Times New Roman"/>
      <family val="1"/>
      <charset val="204"/>
    </font>
    <font>
      <b/>
      <u/>
      <sz val="9"/>
      <name val="Times New Roman"/>
      <family val="1"/>
      <charset val="204"/>
    </font>
    <font>
      <u/>
      <sz val="11"/>
      <color indexed="8"/>
      <name val="Calibri"/>
      <family val="2"/>
      <charset val="204"/>
    </font>
    <font>
      <sz val="9"/>
      <color indexed="10"/>
      <name val="Times New Roman"/>
      <family val="1"/>
      <charset val="204"/>
    </font>
    <font>
      <sz val="8"/>
      <color indexed="10"/>
      <name val="Arial"/>
      <family val="2"/>
      <charset val="204"/>
    </font>
    <font>
      <b/>
      <sz val="9"/>
      <color indexed="20"/>
      <name val="Times New Roman"/>
      <family val="1"/>
      <charset val="204"/>
    </font>
    <font>
      <b/>
      <sz val="9"/>
      <color indexed="8"/>
      <name val="Times New Roman"/>
      <family val="1"/>
      <charset val="204"/>
    </font>
    <font>
      <b/>
      <sz val="9"/>
      <color indexed="18"/>
      <name val="Times New Roman"/>
      <family val="1"/>
      <charset val="204"/>
    </font>
    <font>
      <sz val="9"/>
      <color indexed="18"/>
      <name val="Times New Roman"/>
      <family val="1"/>
      <charset val="204"/>
    </font>
    <font>
      <b/>
      <sz val="10"/>
      <color indexed="8"/>
      <name val="Times New Roman"/>
      <family val="1"/>
      <charset val="204"/>
    </font>
    <font>
      <u/>
      <sz val="10"/>
      <name val="Times New Roman"/>
      <family val="1"/>
      <charset val="204"/>
    </font>
    <font>
      <u/>
      <sz val="9"/>
      <name val="Times New Roman"/>
      <family val="1"/>
      <charset val="204"/>
    </font>
    <font>
      <sz val="10"/>
      <color indexed="16"/>
      <name val="Arial"/>
      <family val="2"/>
      <charset val="204"/>
    </font>
    <font>
      <sz val="9"/>
      <color indexed="16"/>
      <name val="Arial"/>
      <family val="2"/>
      <charset val="204"/>
    </font>
    <font>
      <b/>
      <sz val="10"/>
      <color indexed="18"/>
      <name val="Times New Roman"/>
      <family val="1"/>
      <charset val="204"/>
    </font>
    <font>
      <b/>
      <sz val="8"/>
      <color indexed="16"/>
      <name val="Arial"/>
      <family val="2"/>
      <charset val="204"/>
    </font>
    <font>
      <b/>
      <sz val="10"/>
      <color indexed="20"/>
      <name val="Times New Roman"/>
      <family val="1"/>
      <charset val="204"/>
    </font>
    <font>
      <sz val="8"/>
      <color indexed="16"/>
      <name val="Arial"/>
      <family val="2"/>
      <charset val="204"/>
    </font>
    <font>
      <b/>
      <sz val="10"/>
      <color indexed="12"/>
      <name val="Times New Roman"/>
      <family val="1"/>
      <charset val="204"/>
    </font>
    <font>
      <sz val="10"/>
      <color indexed="20"/>
      <name val="Times New Roman"/>
      <family val="1"/>
      <charset val="204"/>
    </font>
    <font>
      <b/>
      <sz val="9"/>
      <color indexed="12"/>
      <name val="Times New Roman"/>
      <family val="1"/>
      <charset val="204"/>
    </font>
    <font>
      <b/>
      <sz val="8"/>
      <color indexed="12"/>
      <name val="Times New Roman"/>
      <family val="1"/>
      <charset val="204"/>
    </font>
    <font>
      <b/>
      <sz val="8"/>
      <color indexed="18"/>
      <name val="Times New Roman"/>
      <family val="1"/>
      <charset val="204"/>
    </font>
    <font>
      <b/>
      <sz val="11"/>
      <color indexed="10"/>
      <name val="Times New Roman"/>
      <family val="1"/>
      <charset val="204"/>
    </font>
    <font>
      <sz val="11"/>
      <color indexed="10"/>
      <name val="Calibri"/>
      <family val="2"/>
      <charset val="204"/>
    </font>
    <font>
      <sz val="12"/>
      <color indexed="10"/>
      <name val="Times New Roman"/>
      <family val="1"/>
      <charset val="204"/>
    </font>
    <font>
      <b/>
      <sz val="11"/>
      <color indexed="8"/>
      <name val="Calibri"/>
      <family val="2"/>
      <charset val="204"/>
    </font>
    <font>
      <sz val="9"/>
      <color indexed="8"/>
      <name val="Calibri"/>
      <family val="2"/>
      <charset val="204"/>
    </font>
    <font>
      <sz val="10"/>
      <color indexed="18"/>
      <name val="Times New Roman"/>
      <family val="1"/>
      <charset val="204"/>
    </font>
    <font>
      <b/>
      <u/>
      <sz val="10"/>
      <name val="Times New Roman"/>
      <family val="1"/>
      <charset val="204"/>
    </font>
    <font>
      <sz val="10"/>
      <color indexed="12"/>
      <name val="Times New Roman"/>
      <family val="1"/>
      <charset val="204"/>
    </font>
    <font>
      <b/>
      <sz val="10"/>
      <color indexed="8"/>
      <name val="Calibri"/>
      <family val="2"/>
      <charset val="204"/>
    </font>
    <font>
      <b/>
      <sz val="9"/>
      <color indexed="8"/>
      <name val="Calibri"/>
      <family val="2"/>
      <charset val="204"/>
    </font>
    <font>
      <b/>
      <sz val="10"/>
      <color indexed="16"/>
      <name val="Times New Roman"/>
      <family val="1"/>
      <charset val="204"/>
    </font>
    <font>
      <sz val="10"/>
      <color indexed="16"/>
      <name val="Times New Roman"/>
      <family val="1"/>
      <charset val="204"/>
    </font>
    <font>
      <i/>
      <sz val="10"/>
      <name val="Times New Roman"/>
      <family val="1"/>
      <charset val="204"/>
    </font>
    <font>
      <sz val="12"/>
      <color indexed="8"/>
      <name val="Wingdings"/>
      <charset val="2"/>
    </font>
    <font>
      <sz val="11"/>
      <color indexed="8"/>
      <name val="Arial"/>
      <family val="2"/>
      <charset val="204"/>
    </font>
    <font>
      <i/>
      <sz val="11"/>
      <color indexed="8"/>
      <name val="Times New Roman"/>
      <family val="1"/>
      <charset val="204"/>
    </font>
    <font>
      <b/>
      <sz val="14"/>
      <color indexed="8"/>
      <name val="Times New Roman"/>
      <family val="1"/>
      <charset val="204"/>
    </font>
    <font>
      <sz val="14"/>
      <name val="Times New Roman"/>
      <family val="1"/>
      <charset val="204"/>
    </font>
    <font>
      <u/>
      <sz val="14"/>
      <name val="Times New Roman"/>
      <family val="1"/>
      <charset val="204"/>
    </font>
    <font>
      <b/>
      <i/>
      <sz val="14"/>
      <name val="Times New Roman"/>
      <family val="1"/>
      <charset val="204"/>
    </font>
    <font>
      <i/>
      <sz val="14"/>
      <name val="Times New Roman"/>
      <family val="1"/>
      <charset val="204"/>
    </font>
    <font>
      <b/>
      <sz val="14"/>
      <name val="Times New Roman"/>
      <family val="1"/>
      <charset val="204"/>
    </font>
    <font>
      <i/>
      <sz val="14"/>
      <color indexed="8"/>
      <name val="Times New Roman"/>
      <family val="1"/>
      <charset val="204"/>
    </font>
    <font>
      <b/>
      <i/>
      <sz val="14"/>
      <color indexed="8"/>
      <name val="Times New Roman"/>
      <family val="1"/>
      <charset val="204"/>
    </font>
    <font>
      <sz val="14"/>
      <color indexed="8"/>
      <name val="Calibri"/>
      <family val="2"/>
      <charset val="204"/>
    </font>
    <font>
      <b/>
      <sz val="14"/>
      <color indexed="18"/>
      <name val="Times New Roman"/>
      <family val="1"/>
      <charset val="204"/>
    </font>
    <font>
      <sz val="14"/>
      <name val="Calibri"/>
      <family val="2"/>
      <charset val="204"/>
    </font>
    <font>
      <b/>
      <u/>
      <sz val="11"/>
      <color indexed="8"/>
      <name val="Times New Roman"/>
      <family val="1"/>
      <charset val="204"/>
    </font>
    <font>
      <sz val="8"/>
      <name val="Calibri"/>
      <family val="2"/>
      <charset val="204"/>
    </font>
    <font>
      <i/>
      <sz val="14"/>
      <color indexed="12"/>
      <name val="Times New Roman"/>
      <family val="1"/>
      <charset val="204"/>
    </font>
    <font>
      <b/>
      <i/>
      <sz val="14"/>
      <color indexed="12"/>
      <name val="Times New Roman"/>
      <family val="1"/>
      <charset val="204"/>
    </font>
    <font>
      <sz val="14"/>
      <color indexed="12"/>
      <name val="Times New Roman"/>
      <family val="1"/>
      <charset val="204"/>
    </font>
    <font>
      <sz val="11"/>
      <color indexed="12"/>
      <name val="Times New Roman"/>
      <family val="1"/>
      <charset val="204"/>
    </font>
    <font>
      <sz val="11"/>
      <color theme="1"/>
      <name val="Calibri"/>
      <family val="2"/>
      <charset val="204"/>
      <scheme val="minor"/>
    </font>
    <font>
      <sz val="14"/>
      <color theme="1"/>
      <name val="Times New Roman"/>
      <family val="1"/>
      <charset val="204"/>
    </font>
    <font>
      <sz val="11"/>
      <color theme="1"/>
      <name val="Times New Roman"/>
      <family val="1"/>
      <charset val="204"/>
    </font>
    <font>
      <sz val="12"/>
      <color theme="1"/>
      <name val="Times New Roman"/>
      <family val="1"/>
      <charset val="204"/>
    </font>
    <font>
      <b/>
      <sz val="16"/>
      <color indexed="8"/>
      <name val="Times New Roman"/>
      <family val="1"/>
      <charset val="204"/>
    </font>
    <font>
      <sz val="9"/>
      <name val="Calibri"/>
      <family val="2"/>
      <charset val="204"/>
    </font>
  </fonts>
  <fills count="9">
    <fill>
      <patternFill patternType="none"/>
    </fill>
    <fill>
      <patternFill patternType="gray125"/>
    </fill>
    <fill>
      <patternFill patternType="solid">
        <fgColor indexed="45"/>
        <bgColor indexed="64"/>
      </patternFill>
    </fill>
    <fill>
      <patternFill patternType="solid">
        <fgColor indexed="47"/>
        <bgColor indexed="64"/>
      </patternFill>
    </fill>
    <fill>
      <patternFill patternType="solid">
        <fgColor indexed="44"/>
        <bgColor indexed="64"/>
      </patternFill>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rgb="FFCCFFCC"/>
        <bgColor indexed="64"/>
      </patternFill>
    </fill>
  </fills>
  <borders count="81">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diagonal/>
    </border>
    <border>
      <left/>
      <right/>
      <top/>
      <bottom style="medium">
        <color indexed="64"/>
      </bottom>
      <diagonal/>
    </border>
  </borders>
  <cellStyleXfs count="4">
    <xf numFmtId="0" fontId="0" fillId="0" borderId="0"/>
    <xf numFmtId="0" fontId="92" fillId="0" borderId="0"/>
    <xf numFmtId="0" fontId="2" fillId="0" borderId="0"/>
    <xf numFmtId="0" fontId="2" fillId="0" borderId="0"/>
  </cellStyleXfs>
  <cellXfs count="1421">
    <xf numFmtId="0" fontId="0" fillId="0" borderId="0" xfId="0"/>
    <xf numFmtId="0" fontId="6" fillId="0" borderId="0" xfId="0" applyFont="1"/>
    <xf numFmtId="0" fontId="6" fillId="2" borderId="0" xfId="0" applyFont="1" applyFill="1"/>
    <xf numFmtId="0" fontId="5" fillId="0" borderId="0" xfId="0" applyFont="1" applyFill="1" applyAlignment="1">
      <alignment vertical="center"/>
    </xf>
    <xf numFmtId="0" fontId="3" fillId="0" borderId="0" xfId="0" applyFont="1" applyFill="1"/>
    <xf numFmtId="0" fontId="8" fillId="0" borderId="0" xfId="0" applyFont="1" applyProtection="1">
      <protection locked="0"/>
    </xf>
    <xf numFmtId="0" fontId="6" fillId="0" borderId="0" xfId="0" applyFont="1" applyAlignment="1">
      <alignment horizontal="center"/>
    </xf>
    <xf numFmtId="0" fontId="6" fillId="0" borderId="0" xfId="0" applyFont="1" applyAlignment="1">
      <alignment horizontal="right" vertical="center"/>
    </xf>
    <xf numFmtId="0" fontId="6" fillId="0" borderId="0" xfId="0" applyFont="1" applyAlignment="1">
      <alignment horizontal="left" vertical="center"/>
    </xf>
    <xf numFmtId="0" fontId="6" fillId="0" borderId="0" xfId="0" applyFont="1" applyBorder="1" applyAlignment="1">
      <alignment horizontal="left" vertical="center"/>
    </xf>
    <xf numFmtId="0" fontId="6" fillId="0" borderId="0" xfId="0" applyFont="1" applyBorder="1"/>
    <xf numFmtId="0" fontId="6" fillId="0" borderId="0" xfId="0" applyFont="1" applyProtection="1">
      <protection locked="0"/>
    </xf>
    <xf numFmtId="0" fontId="6" fillId="0" borderId="0" xfId="0" applyFont="1" applyBorder="1" applyAlignment="1">
      <alignment horizontal="left"/>
    </xf>
    <xf numFmtId="0" fontId="8" fillId="4" borderId="0" xfId="0" applyFont="1" applyFill="1" applyProtection="1">
      <protection locked="0"/>
    </xf>
    <xf numFmtId="0" fontId="6" fillId="0" borderId="0" xfId="0" applyFont="1" applyFill="1" applyProtection="1">
      <protection locked="0"/>
    </xf>
    <xf numFmtId="0" fontId="6" fillId="4" borderId="0" xfId="0" applyFont="1" applyFill="1" applyProtection="1">
      <protection locked="0"/>
    </xf>
    <xf numFmtId="0" fontId="15" fillId="4" borderId="0" xfId="0" applyFont="1" applyFill="1" applyProtection="1">
      <protection locked="0"/>
    </xf>
    <xf numFmtId="0" fontId="15" fillId="0" borderId="0" xfId="0" applyFont="1" applyProtection="1">
      <protection locked="0"/>
    </xf>
    <xf numFmtId="0" fontId="6" fillId="0" borderId="0" xfId="0" applyFont="1" applyAlignment="1" applyProtection="1">
      <alignment wrapText="1"/>
      <protection locked="0"/>
    </xf>
    <xf numFmtId="0" fontId="8" fillId="0" borderId="0" xfId="0" applyFont="1" applyFill="1" applyProtection="1">
      <protection locked="0"/>
    </xf>
    <xf numFmtId="0" fontId="15" fillId="0" borderId="0" xfId="0" applyFont="1" applyFill="1" applyBorder="1" applyProtection="1">
      <protection locked="0"/>
    </xf>
    <xf numFmtId="0" fontId="15" fillId="0" borderId="0" xfId="0" applyFont="1" applyFill="1" applyProtection="1">
      <protection locked="0"/>
    </xf>
    <xf numFmtId="0" fontId="8" fillId="0" borderId="0" xfId="0" applyFont="1" applyFill="1" applyAlignment="1" applyProtection="1">
      <alignment horizontal="left"/>
      <protection locked="0"/>
    </xf>
    <xf numFmtId="0" fontId="8" fillId="0" borderId="0" xfId="0" applyFont="1" applyFill="1" applyBorder="1" applyAlignment="1" applyProtection="1">
      <alignment vertical="center" wrapText="1"/>
      <protection locked="0"/>
    </xf>
    <xf numFmtId="0" fontId="16" fillId="0" borderId="0" xfId="0" applyFont="1" applyFill="1" applyProtection="1">
      <protection locked="0"/>
    </xf>
    <xf numFmtId="0" fontId="4" fillId="0" borderId="0" xfId="0" applyFont="1" applyFill="1" applyAlignment="1" applyProtection="1">
      <alignment horizontal="center"/>
      <protection locked="0"/>
    </xf>
    <xf numFmtId="0" fontId="7" fillId="0" borderId="0" xfId="0" applyNumberFormat="1" applyFont="1" applyFill="1" applyBorder="1" applyAlignment="1" applyProtection="1">
      <alignment horizontal="center" vertical="top" wrapText="1"/>
      <protection locked="0"/>
    </xf>
    <xf numFmtId="0" fontId="12" fillId="0" borderId="0" xfId="0" applyFont="1" applyFill="1" applyAlignment="1" applyProtection="1">
      <alignment horizontal="center" vertical="center"/>
    </xf>
    <xf numFmtId="0" fontId="4" fillId="0" borderId="0" xfId="0" applyFont="1" applyFill="1" applyAlignment="1" applyProtection="1">
      <alignment horizontal="center" vertical="top"/>
      <protection locked="0"/>
    </xf>
    <xf numFmtId="0" fontId="15" fillId="0" borderId="0" xfId="0" applyFont="1" applyFill="1" applyBorder="1" applyAlignment="1" applyProtection="1">
      <alignment horizontal="center"/>
      <protection locked="0"/>
    </xf>
    <xf numFmtId="0" fontId="6" fillId="0" borderId="0" xfId="0" applyFont="1" applyFill="1" applyBorder="1" applyProtection="1">
      <protection locked="0"/>
    </xf>
    <xf numFmtId="0" fontId="6" fillId="0" borderId="0" xfId="0" applyFont="1" applyAlignment="1">
      <alignment wrapText="1"/>
    </xf>
    <xf numFmtId="0" fontId="0" fillId="0" borderId="0" xfId="0" applyAlignment="1">
      <alignment vertical="center" wrapText="1"/>
    </xf>
    <xf numFmtId="0" fontId="0" fillId="0" borderId="0" xfId="0" applyAlignment="1">
      <alignment vertical="center"/>
    </xf>
    <xf numFmtId="0" fontId="6" fillId="0" borderId="2" xfId="0" applyFont="1" applyFill="1" applyBorder="1"/>
    <xf numFmtId="0" fontId="6" fillId="0" borderId="0" xfId="0" applyFont="1" applyFill="1"/>
    <xf numFmtId="0" fontId="6" fillId="0" borderId="0" xfId="0" applyFont="1" applyFill="1" applyAlignment="1">
      <alignment vertical="top"/>
    </xf>
    <xf numFmtId="0" fontId="6" fillId="0" borderId="0" xfId="0" applyFont="1" applyAlignment="1">
      <alignment vertical="top"/>
    </xf>
    <xf numFmtId="0" fontId="6" fillId="0" borderId="0" xfId="0" applyFont="1" applyFill="1" applyBorder="1"/>
    <xf numFmtId="0" fontId="6" fillId="0" borderId="0" xfId="0" applyFont="1" applyBorder="1" applyAlignment="1">
      <alignment horizontal="center"/>
    </xf>
    <xf numFmtId="0" fontId="6" fillId="0" borderId="3" xfId="0" applyFont="1" applyBorder="1" applyAlignment="1">
      <alignment horizontal="center"/>
    </xf>
    <xf numFmtId="49" fontId="6" fillId="0" borderId="3" xfId="0" applyNumberFormat="1" applyFont="1" applyBorder="1" applyAlignment="1">
      <alignment horizontal="center"/>
    </xf>
    <xf numFmtId="0" fontId="13" fillId="0" borderId="0" xfId="0" applyFont="1" applyBorder="1" applyAlignment="1"/>
    <xf numFmtId="0" fontId="13" fillId="0" borderId="0" xfId="0" applyFont="1" applyBorder="1" applyAlignment="1">
      <alignment horizontal="left"/>
    </xf>
    <xf numFmtId="0" fontId="6" fillId="0" borderId="4" xfId="0" applyFont="1" applyBorder="1" applyAlignment="1">
      <alignment horizontal="left"/>
    </xf>
    <xf numFmtId="0" fontId="6" fillId="0" borderId="0" xfId="0" applyFont="1" applyBorder="1" applyAlignment="1">
      <alignment horizontal="right" vertical="center"/>
    </xf>
    <xf numFmtId="0" fontId="6" fillId="0" borderId="0" xfId="0" applyFont="1" applyAlignment="1">
      <alignment vertical="center"/>
    </xf>
    <xf numFmtId="0" fontId="6" fillId="0" borderId="3" xfId="0" applyFont="1" applyBorder="1" applyAlignment="1">
      <alignment horizontal="center" vertical="center"/>
    </xf>
    <xf numFmtId="0" fontId="6" fillId="0" borderId="0" xfId="0" applyFont="1" applyBorder="1" applyAlignment="1">
      <alignment horizontal="right"/>
    </xf>
    <xf numFmtId="0" fontId="20" fillId="0" borderId="0" xfId="0" applyFont="1" applyAlignment="1">
      <alignment horizontal="left"/>
    </xf>
    <xf numFmtId="0" fontId="6" fillId="0" borderId="0" xfId="0" applyFont="1" applyBorder="1" applyAlignment="1"/>
    <xf numFmtId="0" fontId="6" fillId="0" borderId="5" xfId="0" applyFont="1" applyBorder="1" applyAlignment="1">
      <alignment horizontal="center"/>
    </xf>
    <xf numFmtId="0" fontId="21" fillId="0" borderId="6" xfId="0" applyFont="1" applyBorder="1" applyAlignment="1">
      <alignment horizontal="center"/>
    </xf>
    <xf numFmtId="49" fontId="6" fillId="0" borderId="6" xfId="0" applyNumberFormat="1" applyFont="1" applyBorder="1" applyAlignment="1">
      <alignment horizontal="center" vertical="center"/>
    </xf>
    <xf numFmtId="49" fontId="15" fillId="0" borderId="6" xfId="0" applyNumberFormat="1" applyFont="1" applyBorder="1" applyAlignment="1">
      <alignment horizontal="center" vertical="center"/>
    </xf>
    <xf numFmtId="49" fontId="3" fillId="0" borderId="6" xfId="0" applyNumberFormat="1" applyFont="1" applyBorder="1" applyAlignment="1">
      <alignment horizontal="center" vertical="center"/>
    </xf>
    <xf numFmtId="49" fontId="4" fillId="0" borderId="6" xfId="0" applyNumberFormat="1" applyFont="1" applyBorder="1" applyAlignment="1">
      <alignment horizontal="center" vertical="center"/>
    </xf>
    <xf numFmtId="0" fontId="20" fillId="0" borderId="0" xfId="0" applyFont="1" applyBorder="1" applyAlignment="1"/>
    <xf numFmtId="0" fontId="22" fillId="0" borderId="0" xfId="0" applyFont="1" applyBorder="1" applyAlignment="1">
      <alignment vertical="top" wrapText="1"/>
    </xf>
    <xf numFmtId="49" fontId="6" fillId="0" borderId="5" xfId="0" applyNumberFormat="1" applyFont="1" applyBorder="1" applyAlignment="1">
      <alignment horizontal="center" vertical="center"/>
    </xf>
    <xf numFmtId="0" fontId="15" fillId="0" borderId="7" xfId="0" applyFont="1" applyBorder="1" applyAlignment="1">
      <alignment vertical="top" wrapText="1"/>
    </xf>
    <xf numFmtId="0" fontId="6" fillId="0" borderId="6" xfId="0" applyNumberFormat="1" applyFont="1" applyBorder="1" applyAlignment="1">
      <alignment horizontal="center" vertical="center"/>
    </xf>
    <xf numFmtId="0" fontId="15" fillId="0" borderId="3" xfId="0" applyFont="1" applyBorder="1" applyAlignment="1">
      <alignment horizontal="center" vertical="center" wrapText="1"/>
    </xf>
    <xf numFmtId="0" fontId="6" fillId="2" borderId="0" xfId="0" applyFont="1" applyFill="1" applyAlignment="1">
      <alignment horizontal="center" vertical="center"/>
    </xf>
    <xf numFmtId="0" fontId="6" fillId="0" borderId="0" xfId="0" applyFont="1" applyAlignment="1">
      <alignment horizontal="center" vertical="center"/>
    </xf>
    <xf numFmtId="49" fontId="6" fillId="0" borderId="8" xfId="0" applyNumberFormat="1" applyFont="1" applyBorder="1" applyAlignment="1">
      <alignment horizontal="center" vertical="center"/>
    </xf>
    <xf numFmtId="0" fontId="15" fillId="0" borderId="9" xfId="0" applyFont="1" applyBorder="1" applyAlignment="1">
      <alignment vertical="center" wrapText="1"/>
    </xf>
    <xf numFmtId="0" fontId="15" fillId="0" borderId="10" xfId="0" applyFont="1" applyBorder="1" applyAlignment="1">
      <alignment vertical="center" wrapText="1"/>
    </xf>
    <xf numFmtId="49" fontId="25" fillId="0" borderId="0" xfId="0" applyNumberFormat="1" applyFont="1" applyBorder="1" applyAlignment="1">
      <alignment horizontal="left"/>
    </xf>
    <xf numFmtId="49" fontId="9" fillId="0" borderId="0" xfId="0" applyNumberFormat="1" applyFont="1" applyBorder="1" applyAlignment="1">
      <alignment horizontal="center"/>
    </xf>
    <xf numFmtId="0" fontId="15" fillId="0" borderId="0" xfId="0" applyFont="1" applyBorder="1" applyAlignment="1">
      <alignment horizontal="left"/>
    </xf>
    <xf numFmtId="0" fontId="6" fillId="0" borderId="2" xfId="0" applyFont="1" applyBorder="1"/>
    <xf numFmtId="0" fontId="19" fillId="0" borderId="0" xfId="0" applyFont="1" applyBorder="1" applyAlignment="1">
      <alignment horizontal="center"/>
    </xf>
    <xf numFmtId="0" fontId="15" fillId="0" borderId="0" xfId="0" applyFont="1"/>
    <xf numFmtId="0" fontId="6" fillId="0" borderId="2" xfId="0" applyFont="1" applyBorder="1" applyAlignment="1">
      <alignment vertical="center"/>
    </xf>
    <xf numFmtId="0" fontId="0" fillId="2" borderId="0" xfId="0" applyFill="1"/>
    <xf numFmtId="0" fontId="0" fillId="0" borderId="0" xfId="0" applyFill="1"/>
    <xf numFmtId="0" fontId="26" fillId="0" borderId="0" xfId="2" applyFont="1" applyFill="1" applyProtection="1">
      <protection locked="0"/>
    </xf>
    <xf numFmtId="0" fontId="4" fillId="0" borderId="0" xfId="2" applyFont="1" applyFill="1" applyProtection="1">
      <protection locked="0"/>
    </xf>
    <xf numFmtId="0" fontId="26" fillId="0" borderId="0" xfId="2" applyFont="1" applyFill="1"/>
    <xf numFmtId="0" fontId="4" fillId="0" borderId="0" xfId="2" applyFont="1" applyFill="1" applyAlignment="1" applyProtection="1">
      <alignment horizontal="right"/>
      <protection locked="0"/>
    </xf>
    <xf numFmtId="0" fontId="12" fillId="0" borderId="0" xfId="2" applyFont="1" applyFill="1" applyBorder="1" applyAlignment="1" applyProtection="1">
      <alignment horizontal="left" vertical="center"/>
      <protection locked="0"/>
    </xf>
    <xf numFmtId="0" fontId="12" fillId="0" borderId="0" xfId="2" applyFont="1" applyFill="1" applyBorder="1" applyAlignment="1" applyProtection="1">
      <alignment horizontal="center" vertical="center"/>
      <protection locked="0"/>
    </xf>
    <xf numFmtId="0" fontId="12" fillId="0" borderId="0" xfId="2" applyFont="1" applyFill="1" applyBorder="1" applyAlignment="1"/>
    <xf numFmtId="0" fontId="26" fillId="0" borderId="0" xfId="2" applyFont="1"/>
    <xf numFmtId="0" fontId="26" fillId="0" borderId="0" xfId="2" applyFont="1" applyFill="1" applyAlignment="1" applyProtection="1">
      <alignment horizontal="left"/>
      <protection locked="0"/>
    </xf>
    <xf numFmtId="0" fontId="3" fillId="0" borderId="0" xfId="2" applyFont="1" applyFill="1" applyProtection="1">
      <protection locked="0"/>
    </xf>
    <xf numFmtId="49" fontId="30" fillId="0" borderId="11" xfId="2" applyNumberFormat="1" applyFont="1" applyFill="1" applyBorder="1" applyAlignment="1">
      <alignment horizontal="center" vertical="center" wrapText="1"/>
    </xf>
    <xf numFmtId="49" fontId="30" fillId="0" borderId="12" xfId="2" applyNumberFormat="1" applyFont="1" applyFill="1" applyBorder="1" applyAlignment="1">
      <alignment horizontal="center" vertical="center" wrapText="1"/>
    </xf>
    <xf numFmtId="49" fontId="30" fillId="0" borderId="13" xfId="2" applyNumberFormat="1" applyFont="1" applyFill="1" applyBorder="1" applyAlignment="1">
      <alignment horizontal="center" vertical="center" wrapText="1"/>
    </xf>
    <xf numFmtId="49" fontId="30" fillId="0" borderId="14" xfId="2" applyNumberFormat="1" applyFont="1" applyFill="1" applyBorder="1" applyAlignment="1">
      <alignment horizontal="center" vertical="center" wrapText="1"/>
    </xf>
    <xf numFmtId="49" fontId="30" fillId="0" borderId="14" xfId="2" applyNumberFormat="1" applyFont="1" applyBorder="1" applyAlignment="1">
      <alignment horizontal="center" vertical="center" wrapText="1"/>
    </xf>
    <xf numFmtId="49" fontId="30" fillId="0" borderId="15" xfId="2" applyNumberFormat="1" applyFont="1" applyBorder="1" applyAlignment="1">
      <alignment horizontal="center" vertical="center" wrapText="1"/>
    </xf>
    <xf numFmtId="49" fontId="30" fillId="5" borderId="14" xfId="0" applyNumberFormat="1" applyFont="1" applyFill="1" applyBorder="1" applyAlignment="1">
      <alignment horizontal="center" vertical="center" wrapText="1"/>
    </xf>
    <xf numFmtId="0" fontId="17" fillId="6" borderId="16" xfId="2" applyFont="1" applyFill="1" applyBorder="1" applyAlignment="1">
      <alignment vertical="center"/>
    </xf>
    <xf numFmtId="4" fontId="4" fillId="0" borderId="17" xfId="2" applyNumberFormat="1" applyFont="1" applyBorder="1" applyAlignment="1" applyProtection="1">
      <alignment horizontal="right" vertical="center"/>
      <protection locked="0"/>
    </xf>
    <xf numFmtId="4" fontId="4" fillId="0" borderId="5" xfId="2" applyNumberFormat="1" applyFont="1" applyBorder="1" applyAlignment="1" applyProtection="1">
      <alignment horizontal="right" vertical="center"/>
      <protection locked="0"/>
    </xf>
    <xf numFmtId="4" fontId="4" fillId="0" borderId="7" xfId="2" applyNumberFormat="1" applyFont="1" applyBorder="1" applyAlignment="1" applyProtection="1">
      <alignment horizontal="right" vertical="center"/>
      <protection locked="0"/>
    </xf>
    <xf numFmtId="4" fontId="32" fillId="5" borderId="7" xfId="2" applyNumberFormat="1" applyFont="1" applyFill="1" applyBorder="1" applyAlignment="1" applyProtection="1">
      <alignment horizontal="right" vertical="center"/>
      <protection locked="0"/>
    </xf>
    <xf numFmtId="4" fontId="17" fillId="0" borderId="18" xfId="2" applyNumberFormat="1" applyFont="1" applyBorder="1" applyAlignment="1" applyProtection="1">
      <alignment horizontal="right" vertical="center"/>
      <protection locked="0"/>
    </xf>
    <xf numFmtId="3" fontId="4" fillId="5" borderId="7" xfId="2" applyNumberFormat="1" applyFont="1" applyFill="1" applyBorder="1" applyAlignment="1" applyProtection="1">
      <alignment horizontal="center" vertical="center" wrapText="1"/>
    </xf>
    <xf numFmtId="0" fontId="17" fillId="6" borderId="19" xfId="2" applyFont="1" applyFill="1" applyBorder="1" applyAlignment="1">
      <alignment vertical="center"/>
    </xf>
    <xf numFmtId="4" fontId="4" fillId="0" borderId="20" xfId="2" applyNumberFormat="1" applyFont="1" applyBorder="1" applyAlignment="1" applyProtection="1">
      <alignment horizontal="right" vertical="center"/>
      <protection locked="0"/>
    </xf>
    <xf numFmtId="4" fontId="4" fillId="0" borderId="6" xfId="2" applyNumberFormat="1" applyFont="1" applyBorder="1" applyAlignment="1" applyProtection="1">
      <alignment horizontal="right" vertical="center"/>
      <protection locked="0"/>
    </xf>
    <xf numFmtId="4" fontId="4" fillId="0" borderId="3" xfId="2" applyNumberFormat="1" applyFont="1" applyBorder="1" applyAlignment="1" applyProtection="1">
      <alignment horizontal="right" vertical="center"/>
      <protection locked="0"/>
    </xf>
    <xf numFmtId="4" fontId="32" fillId="5" borderId="3" xfId="2" applyNumberFormat="1" applyFont="1" applyFill="1" applyBorder="1" applyAlignment="1" applyProtection="1">
      <alignment horizontal="right" vertical="center"/>
      <protection locked="0"/>
    </xf>
    <xf numFmtId="4" fontId="17" fillId="0" borderId="9" xfId="2" applyNumberFormat="1" applyFont="1" applyBorder="1" applyAlignment="1" applyProtection="1">
      <alignment horizontal="right" vertical="center"/>
      <protection locked="0"/>
    </xf>
    <xf numFmtId="3" fontId="4" fillId="5" borderId="21" xfId="2" applyNumberFormat="1" applyFont="1" applyFill="1" applyBorder="1" applyAlignment="1" applyProtection="1">
      <alignment horizontal="center" vertical="center" wrapText="1"/>
    </xf>
    <xf numFmtId="0" fontId="33" fillId="6" borderId="19" xfId="2" applyFont="1" applyFill="1" applyBorder="1" applyAlignment="1">
      <alignment vertical="center"/>
    </xf>
    <xf numFmtId="4" fontId="4" fillId="0" borderId="22" xfId="2" applyNumberFormat="1" applyFont="1" applyFill="1" applyBorder="1" applyAlignment="1" applyProtection="1">
      <alignment horizontal="center" vertical="center"/>
    </xf>
    <xf numFmtId="4" fontId="4" fillId="0" borderId="22" xfId="2" applyNumberFormat="1" applyFont="1" applyFill="1" applyBorder="1" applyAlignment="1" applyProtection="1">
      <alignment horizontal="center" vertical="center" wrapText="1"/>
    </xf>
    <xf numFmtId="4" fontId="4" fillId="0" borderId="23" xfId="2" applyNumberFormat="1" applyFont="1" applyFill="1" applyBorder="1" applyAlignment="1" applyProtection="1">
      <alignment horizontal="center" vertical="center" wrapText="1"/>
    </xf>
    <xf numFmtId="4" fontId="17" fillId="5" borderId="24" xfId="2" applyNumberFormat="1" applyFont="1" applyFill="1" applyBorder="1" applyAlignment="1" applyProtection="1">
      <alignment horizontal="center" vertical="center"/>
      <protection locked="0"/>
    </xf>
    <xf numFmtId="4" fontId="4" fillId="0" borderId="24" xfId="2" applyNumberFormat="1" applyFont="1" applyFill="1" applyBorder="1" applyAlignment="1" applyProtection="1">
      <alignment horizontal="center" vertical="center" wrapText="1"/>
    </xf>
    <xf numFmtId="0" fontId="26" fillId="3" borderId="25" xfId="2" applyFont="1" applyFill="1" applyBorder="1" applyAlignment="1" applyProtection="1">
      <alignment vertical="center" wrapText="1"/>
    </xf>
    <xf numFmtId="4" fontId="4" fillId="3" borderId="22" xfId="2" applyNumberFormat="1" applyFont="1" applyFill="1" applyBorder="1" applyAlignment="1" applyProtection="1">
      <alignment horizontal="center" vertical="center"/>
    </xf>
    <xf numFmtId="4" fontId="4" fillId="3" borderId="12" xfId="2" applyNumberFormat="1" applyFont="1" applyFill="1" applyBorder="1" applyAlignment="1" applyProtection="1">
      <alignment horizontal="center" vertical="center" wrapText="1"/>
    </xf>
    <xf numFmtId="4" fontId="4" fillId="3" borderId="26" xfId="2" applyNumberFormat="1" applyFont="1" applyFill="1" applyBorder="1" applyAlignment="1" applyProtection="1">
      <alignment horizontal="center" vertical="center" wrapText="1"/>
    </xf>
    <xf numFmtId="4" fontId="4" fillId="3" borderId="27" xfId="2" applyNumberFormat="1" applyFont="1" applyFill="1" applyBorder="1" applyAlignment="1" applyProtection="1">
      <alignment horizontal="center" vertical="center" wrapText="1"/>
    </xf>
    <xf numFmtId="4" fontId="4" fillId="0" borderId="28" xfId="2" applyNumberFormat="1" applyFont="1" applyFill="1" applyBorder="1" applyAlignment="1" applyProtection="1">
      <alignment horizontal="right" vertical="center"/>
    </xf>
    <xf numFmtId="4" fontId="4" fillId="3" borderId="28" xfId="2" applyNumberFormat="1" applyFont="1" applyFill="1" applyBorder="1" applyAlignment="1" applyProtection="1">
      <alignment horizontal="center" vertical="center" wrapText="1"/>
    </xf>
    <xf numFmtId="4" fontId="17" fillId="3" borderId="26" xfId="2" applyNumberFormat="1" applyFont="1" applyFill="1" applyBorder="1" applyAlignment="1" applyProtection="1">
      <alignment horizontal="center" vertical="center"/>
    </xf>
    <xf numFmtId="3" fontId="4" fillId="3" borderId="29" xfId="2" applyNumberFormat="1" applyFont="1" applyFill="1" applyBorder="1" applyAlignment="1" applyProtection="1">
      <alignment horizontal="center" vertical="center" wrapText="1"/>
    </xf>
    <xf numFmtId="0" fontId="28" fillId="5" borderId="30" xfId="2" applyFont="1" applyFill="1" applyBorder="1" applyAlignment="1" applyProtection="1">
      <alignment vertical="center" wrapText="1"/>
    </xf>
    <xf numFmtId="4" fontId="4" fillId="5" borderId="12" xfId="2" applyNumberFormat="1" applyFont="1" applyFill="1" applyBorder="1" applyAlignment="1" applyProtection="1">
      <alignment horizontal="center" vertical="center"/>
    </xf>
    <xf numFmtId="4" fontId="4" fillId="5" borderId="12" xfId="2" applyNumberFormat="1" applyFont="1" applyFill="1" applyBorder="1" applyAlignment="1" applyProtection="1">
      <alignment horizontal="center" vertical="center" wrapText="1"/>
    </xf>
    <xf numFmtId="4" fontId="4" fillId="5" borderId="26" xfId="2" applyNumberFormat="1" applyFont="1" applyFill="1" applyBorder="1" applyAlignment="1" applyProtection="1">
      <alignment horizontal="center" vertical="center" wrapText="1"/>
    </xf>
    <xf numFmtId="4" fontId="4" fillId="5" borderId="27" xfId="2" applyNumberFormat="1" applyFont="1" applyFill="1" applyBorder="1" applyAlignment="1" applyProtection="1">
      <alignment horizontal="center" vertical="center" wrapText="1"/>
    </xf>
    <xf numFmtId="4" fontId="32" fillId="5" borderId="14" xfId="2" applyNumberFormat="1" applyFont="1" applyFill="1" applyBorder="1" applyAlignment="1" applyProtection="1">
      <alignment horizontal="right" vertical="center" wrapText="1"/>
    </xf>
    <xf numFmtId="4" fontId="32" fillId="0" borderId="14" xfId="2" applyNumberFormat="1" applyFont="1" applyFill="1" applyBorder="1" applyAlignment="1" applyProtection="1">
      <alignment horizontal="right" vertical="center" wrapText="1"/>
    </xf>
    <xf numFmtId="165" fontId="17" fillId="5" borderId="14" xfId="2" applyNumberFormat="1" applyFont="1" applyFill="1" applyBorder="1" applyAlignment="1" applyProtection="1">
      <alignment horizontal="center" vertical="center"/>
    </xf>
    <xf numFmtId="4" fontId="17" fillId="0" borderId="17" xfId="2" applyNumberFormat="1" applyFont="1" applyBorder="1" applyAlignment="1" applyProtection="1">
      <alignment horizontal="right" vertical="center"/>
      <protection locked="0"/>
    </xf>
    <xf numFmtId="4" fontId="17" fillId="0" borderId="5" xfId="2" applyNumberFormat="1" applyFont="1" applyBorder="1" applyAlignment="1" applyProtection="1">
      <alignment horizontal="right" vertical="center"/>
      <protection locked="0"/>
    </xf>
    <xf numFmtId="4" fontId="17" fillId="0" borderId="7" xfId="2" applyNumberFormat="1" applyFont="1" applyBorder="1" applyAlignment="1" applyProtection="1">
      <alignment horizontal="right" vertical="center"/>
      <protection locked="0"/>
    </xf>
    <xf numFmtId="4" fontId="17" fillId="5" borderId="7" xfId="2" applyNumberFormat="1" applyFont="1" applyFill="1" applyBorder="1" applyAlignment="1" applyProtection="1">
      <alignment horizontal="right" vertical="center"/>
      <protection locked="0"/>
    </xf>
    <xf numFmtId="4" fontId="17" fillId="0" borderId="20" xfId="2" applyNumberFormat="1" applyFont="1" applyBorder="1" applyAlignment="1" applyProtection="1">
      <alignment horizontal="right" vertical="center"/>
      <protection locked="0"/>
    </xf>
    <xf numFmtId="4" fontId="17" fillId="0" borderId="6" xfId="2" applyNumberFormat="1" applyFont="1" applyBorder="1" applyAlignment="1" applyProtection="1">
      <alignment horizontal="right" vertical="center"/>
      <protection locked="0"/>
    </xf>
    <xf numFmtId="4" fontId="17" fillId="0" borderId="3" xfId="2" applyNumberFormat="1" applyFont="1" applyBorder="1" applyAlignment="1" applyProtection="1">
      <alignment horizontal="right" vertical="center"/>
      <protection locked="0"/>
    </xf>
    <xf numFmtId="4" fontId="17" fillId="5" borderId="3" xfId="2" applyNumberFormat="1" applyFont="1" applyFill="1" applyBorder="1" applyAlignment="1" applyProtection="1">
      <alignment horizontal="right" vertical="center"/>
      <protection locked="0"/>
    </xf>
    <xf numFmtId="0" fontId="26" fillId="7" borderId="19" xfId="2" applyFont="1" applyFill="1" applyBorder="1" applyAlignment="1" applyProtection="1">
      <alignment vertical="center" wrapText="1"/>
    </xf>
    <xf numFmtId="4" fontId="4" fillId="7" borderId="20" xfId="2" applyNumberFormat="1" applyFont="1" applyFill="1" applyBorder="1" applyAlignment="1" applyProtection="1">
      <alignment horizontal="center" vertical="center"/>
    </xf>
    <xf numFmtId="4" fontId="4" fillId="7" borderId="31" xfId="2" applyNumberFormat="1" applyFont="1" applyFill="1" applyBorder="1" applyAlignment="1" applyProtection="1">
      <alignment horizontal="center" vertical="center" wrapText="1"/>
    </xf>
    <xf numFmtId="4" fontId="4" fillId="7" borderId="21" xfId="2" applyNumberFormat="1" applyFont="1" applyFill="1" applyBorder="1" applyAlignment="1" applyProtection="1">
      <alignment horizontal="center" vertical="center" wrapText="1"/>
    </xf>
    <xf numFmtId="4" fontId="4" fillId="7" borderId="32" xfId="2" applyNumberFormat="1" applyFont="1" applyFill="1" applyBorder="1" applyAlignment="1" applyProtection="1">
      <alignment horizontal="center" vertical="center" wrapText="1"/>
    </xf>
    <xf numFmtId="4" fontId="4" fillId="0" borderId="21" xfId="2" applyNumberFormat="1" applyFont="1" applyFill="1" applyBorder="1" applyAlignment="1" applyProtection="1">
      <alignment horizontal="right" vertical="center" wrapText="1"/>
    </xf>
    <xf numFmtId="3" fontId="4" fillId="7" borderId="29" xfId="2" applyNumberFormat="1" applyFont="1" applyFill="1" applyBorder="1" applyAlignment="1" applyProtection="1">
      <alignment horizontal="center" vertical="center" wrapText="1"/>
    </xf>
    <xf numFmtId="4" fontId="4" fillId="3" borderId="22" xfId="2" applyNumberFormat="1" applyFont="1" applyFill="1" applyBorder="1" applyAlignment="1" applyProtection="1">
      <alignment horizontal="center" vertical="center" wrapText="1"/>
    </xf>
    <xf numFmtId="4" fontId="4" fillId="3" borderId="23" xfId="2" applyNumberFormat="1" applyFont="1" applyFill="1" applyBorder="1" applyAlignment="1" applyProtection="1">
      <alignment horizontal="center" vertical="center" wrapText="1"/>
    </xf>
    <xf numFmtId="4" fontId="4" fillId="3" borderId="24" xfId="2" applyNumberFormat="1" applyFont="1" applyFill="1" applyBorder="1" applyAlignment="1" applyProtection="1">
      <alignment horizontal="center" vertical="center" wrapText="1"/>
    </xf>
    <xf numFmtId="4" fontId="4" fillId="0" borderId="23" xfId="2" applyNumberFormat="1" applyFont="1" applyFill="1" applyBorder="1" applyAlignment="1" applyProtection="1">
      <alignment horizontal="right" vertical="center" wrapText="1"/>
    </xf>
    <xf numFmtId="3" fontId="4" fillId="3" borderId="33" xfId="2" applyNumberFormat="1" applyFont="1" applyFill="1" applyBorder="1" applyAlignment="1" applyProtection="1">
      <alignment horizontal="center" vertical="center" wrapText="1"/>
    </xf>
    <xf numFmtId="4" fontId="32" fillId="5" borderId="27" xfId="2" applyNumberFormat="1" applyFont="1" applyFill="1" applyBorder="1" applyAlignment="1" applyProtection="1">
      <alignment horizontal="right" vertical="center" wrapText="1"/>
    </xf>
    <xf numFmtId="4" fontId="4" fillId="5" borderId="34" xfId="2" applyNumberFormat="1" applyFont="1" applyFill="1" applyBorder="1" applyAlignment="1" applyProtection="1">
      <alignment horizontal="center" vertical="center" wrapText="1"/>
    </xf>
    <xf numFmtId="4" fontId="4" fillId="5" borderId="15" xfId="2" applyNumberFormat="1" applyFont="1" applyFill="1" applyBorder="1" applyAlignment="1" applyProtection="1">
      <alignment horizontal="center" vertical="center" wrapText="1"/>
    </xf>
    <xf numFmtId="4" fontId="4" fillId="5" borderId="14" xfId="2" applyNumberFormat="1" applyFont="1" applyFill="1" applyBorder="1" applyAlignment="1" applyProtection="1">
      <alignment horizontal="center" vertical="center" wrapText="1"/>
    </xf>
    <xf numFmtId="0" fontId="35" fillId="6" borderId="19" xfId="2" applyFont="1" applyFill="1" applyBorder="1" applyAlignment="1">
      <alignment vertical="center"/>
    </xf>
    <xf numFmtId="4" fontId="4" fillId="0" borderId="21" xfId="2" applyNumberFormat="1" applyFont="1" applyFill="1" applyBorder="1" applyAlignment="1" applyProtection="1">
      <alignment horizontal="center" vertical="center" wrapText="1"/>
    </xf>
    <xf numFmtId="4" fontId="32" fillId="0" borderId="14" xfId="2" applyNumberFormat="1" applyFont="1" applyFill="1" applyBorder="1" applyAlignment="1" applyProtection="1">
      <alignment horizontal="center" vertical="center" wrapText="1"/>
    </xf>
    <xf numFmtId="0" fontId="32" fillId="6" borderId="30" xfId="2" applyFont="1" applyFill="1" applyBorder="1" applyAlignment="1" applyProtection="1">
      <alignment vertical="center" wrapText="1"/>
    </xf>
    <xf numFmtId="4" fontId="4" fillId="6" borderId="34" xfId="2" applyNumberFormat="1" applyFont="1" applyFill="1" applyBorder="1" applyAlignment="1" applyProtection="1">
      <alignment horizontal="right" vertical="center" wrapText="1"/>
    </xf>
    <xf numFmtId="4" fontId="4" fillId="6" borderId="13" xfId="2" applyNumberFormat="1" applyFont="1" applyFill="1" applyBorder="1" applyAlignment="1" applyProtection="1">
      <alignment horizontal="right" vertical="center" wrapText="1"/>
    </xf>
    <xf numFmtId="4" fontId="17" fillId="6" borderId="35" xfId="2" applyNumberFormat="1" applyFont="1" applyFill="1" applyBorder="1" applyAlignment="1" applyProtection="1">
      <alignment horizontal="right" vertical="center" wrapText="1"/>
    </xf>
    <xf numFmtId="4" fontId="32" fillId="6" borderId="14" xfId="2" applyNumberFormat="1" applyFont="1" applyFill="1" applyBorder="1" applyAlignment="1" applyProtection="1">
      <alignment horizontal="right" vertical="center" wrapText="1"/>
    </xf>
    <xf numFmtId="4" fontId="32" fillId="6" borderId="35" xfId="2" applyNumberFormat="1" applyFont="1" applyFill="1" applyBorder="1" applyAlignment="1" applyProtection="1">
      <alignment horizontal="right" vertical="center" wrapText="1"/>
    </xf>
    <xf numFmtId="165" fontId="32" fillId="6" borderId="14" xfId="2" applyNumberFormat="1" applyFont="1" applyFill="1" applyBorder="1" applyAlignment="1" applyProtection="1">
      <alignment horizontal="right" vertical="center" wrapText="1"/>
    </xf>
    <xf numFmtId="4" fontId="34" fillId="6" borderId="30" xfId="2" applyNumberFormat="1" applyFont="1" applyFill="1" applyBorder="1" applyAlignment="1" applyProtection="1">
      <alignment horizontal="right" vertical="center" wrapText="1"/>
    </xf>
    <xf numFmtId="0" fontId="32" fillId="5" borderId="36" xfId="2" applyFont="1" applyFill="1" applyBorder="1" applyAlignment="1" applyProtection="1">
      <alignment vertical="center"/>
    </xf>
    <xf numFmtId="4" fontId="34" fillId="5" borderId="37" xfId="2" applyNumberFormat="1" applyFont="1" applyFill="1" applyBorder="1" applyAlignment="1" applyProtection="1">
      <alignment horizontal="right" vertical="center" wrapText="1"/>
    </xf>
    <xf numFmtId="4" fontId="32" fillId="5" borderId="31" xfId="2" applyNumberFormat="1" applyFont="1" applyFill="1" applyBorder="1" applyAlignment="1" applyProtection="1">
      <alignment horizontal="right" vertical="center" wrapText="1"/>
    </xf>
    <xf numFmtId="4" fontId="32" fillId="5" borderId="21" xfId="2" applyNumberFormat="1" applyFont="1" applyFill="1" applyBorder="1" applyAlignment="1" applyProtection="1">
      <alignment horizontal="right" vertical="center" wrapText="1"/>
    </xf>
    <xf numFmtId="4" fontId="32" fillId="5" borderId="32" xfId="2" applyNumberFormat="1" applyFont="1" applyFill="1" applyBorder="1" applyAlignment="1" applyProtection="1">
      <alignment horizontal="right" vertical="center" wrapText="1"/>
    </xf>
    <xf numFmtId="4" fontId="32" fillId="0" borderId="21" xfId="2" applyNumberFormat="1" applyFont="1" applyFill="1" applyBorder="1" applyAlignment="1" applyProtection="1">
      <alignment horizontal="right" vertical="center" wrapText="1"/>
    </xf>
    <xf numFmtId="165" fontId="34" fillId="5" borderId="21" xfId="2" applyNumberFormat="1" applyFont="1" applyFill="1" applyBorder="1" applyAlignment="1" applyProtection="1">
      <alignment horizontal="right" vertical="center" wrapText="1"/>
    </xf>
    <xf numFmtId="4" fontId="34" fillId="6" borderId="36" xfId="2" applyNumberFormat="1" applyFont="1" applyFill="1" applyBorder="1" applyAlignment="1" applyProtection="1">
      <alignment horizontal="right" vertical="center" wrapText="1"/>
    </xf>
    <xf numFmtId="0" fontId="19" fillId="5" borderId="19" xfId="0" applyFont="1" applyFill="1" applyBorder="1" applyAlignment="1">
      <alignment horizontal="right" vertical="center" wrapText="1"/>
    </xf>
    <xf numFmtId="4" fontId="4" fillId="5" borderId="20" xfId="2" applyNumberFormat="1" applyFont="1" applyFill="1" applyBorder="1" applyAlignment="1" applyProtection="1">
      <alignment horizontal="right" vertical="center" wrapText="1"/>
    </xf>
    <xf numFmtId="4" fontId="17" fillId="5" borderId="6" xfId="2" applyNumberFormat="1" applyFont="1" applyFill="1" applyBorder="1" applyAlignment="1" applyProtection="1">
      <alignment horizontal="right" vertical="center" wrapText="1"/>
    </xf>
    <xf numFmtId="4" fontId="17" fillId="5" borderId="3" xfId="2" applyNumberFormat="1" applyFont="1" applyFill="1" applyBorder="1" applyAlignment="1" applyProtection="1">
      <alignment horizontal="right" vertical="center" wrapText="1"/>
    </xf>
    <xf numFmtId="4" fontId="17" fillId="5" borderId="9" xfId="2" applyNumberFormat="1" applyFont="1" applyFill="1" applyBorder="1" applyAlignment="1" applyProtection="1">
      <alignment horizontal="right" vertical="center" wrapText="1"/>
    </xf>
    <xf numFmtId="4" fontId="17" fillId="0" borderId="3" xfId="2" applyNumberFormat="1" applyFont="1" applyFill="1" applyBorder="1" applyAlignment="1" applyProtection="1">
      <alignment horizontal="right" vertical="center" wrapText="1"/>
    </xf>
    <xf numFmtId="165" fontId="4" fillId="5" borderId="21" xfId="2" applyNumberFormat="1" applyFont="1" applyFill="1" applyBorder="1" applyAlignment="1" applyProtection="1">
      <alignment horizontal="right" vertical="center" wrapText="1"/>
    </xf>
    <xf numFmtId="4" fontId="4" fillId="6" borderId="36" xfId="2" applyNumberFormat="1" applyFont="1" applyFill="1" applyBorder="1" applyAlignment="1" applyProtection="1">
      <alignment horizontal="right" vertical="center" wrapText="1"/>
    </xf>
    <xf numFmtId="0" fontId="32" fillId="5" borderId="19" xfId="2" applyFont="1" applyFill="1" applyBorder="1" applyAlignment="1" applyProtection="1">
      <alignment vertical="center"/>
    </xf>
    <xf numFmtId="4" fontId="34" fillId="5" borderId="20" xfId="2" applyNumberFormat="1" applyFont="1" applyFill="1" applyBorder="1" applyAlignment="1" applyProtection="1">
      <alignment horizontal="right" vertical="center" wrapText="1"/>
    </xf>
    <xf numFmtId="4" fontId="32" fillId="5" borderId="6" xfId="2" applyNumberFormat="1" applyFont="1" applyFill="1" applyBorder="1" applyAlignment="1" applyProtection="1">
      <alignment horizontal="right" vertical="center" wrapText="1"/>
    </xf>
    <xf numFmtId="4" fontId="32" fillId="5" borderId="3" xfId="2" applyNumberFormat="1" applyFont="1" applyFill="1" applyBorder="1" applyAlignment="1" applyProtection="1">
      <alignment horizontal="right" vertical="center" wrapText="1"/>
    </xf>
    <xf numFmtId="4" fontId="32" fillId="5" borderId="9" xfId="2" applyNumberFormat="1" applyFont="1" applyFill="1" applyBorder="1" applyAlignment="1" applyProtection="1">
      <alignment horizontal="right" vertical="center" wrapText="1"/>
    </xf>
    <xf numFmtId="4" fontId="32" fillId="0" borderId="3" xfId="2" applyNumberFormat="1" applyFont="1" applyFill="1" applyBorder="1" applyAlignment="1" applyProtection="1">
      <alignment horizontal="right" vertical="center" wrapText="1"/>
    </xf>
    <xf numFmtId="4" fontId="34" fillId="6" borderId="19" xfId="2" applyNumberFormat="1" applyFont="1" applyFill="1" applyBorder="1" applyAlignment="1" applyProtection="1">
      <alignment horizontal="right" vertical="center" wrapText="1"/>
    </xf>
    <xf numFmtId="0" fontId="32" fillId="5" borderId="25" xfId="2" applyFont="1" applyFill="1" applyBorder="1" applyAlignment="1" applyProtection="1">
      <alignment vertical="center"/>
    </xf>
    <xf numFmtId="4" fontId="34" fillId="5" borderId="38" xfId="2" applyNumberFormat="1" applyFont="1" applyFill="1" applyBorder="1" applyAlignment="1" applyProtection="1">
      <alignment horizontal="right" vertical="center" wrapText="1"/>
    </xf>
    <xf numFmtId="4" fontId="32" fillId="5" borderId="8" xfId="2" applyNumberFormat="1" applyFont="1" applyFill="1" applyBorder="1" applyAlignment="1" applyProtection="1">
      <alignment horizontal="right" vertical="center" wrapText="1"/>
    </xf>
    <xf numFmtId="4" fontId="32" fillId="5" borderId="33" xfId="2" applyNumberFormat="1" applyFont="1" applyFill="1" applyBorder="1" applyAlignment="1" applyProtection="1">
      <alignment horizontal="right" vertical="center" wrapText="1"/>
    </xf>
    <xf numFmtId="4" fontId="32" fillId="5" borderId="10" xfId="2" applyNumberFormat="1" applyFont="1" applyFill="1" applyBorder="1" applyAlignment="1" applyProtection="1">
      <alignment horizontal="right" vertical="center" wrapText="1"/>
    </xf>
    <xf numFmtId="4" fontId="32" fillId="0" borderId="33" xfId="2" applyNumberFormat="1" applyFont="1" applyFill="1" applyBorder="1" applyAlignment="1" applyProtection="1">
      <alignment horizontal="right" vertical="center" wrapText="1"/>
    </xf>
    <xf numFmtId="0" fontId="26" fillId="5" borderId="39" xfId="2" applyFont="1" applyFill="1" applyBorder="1" applyAlignment="1" applyProtection="1">
      <alignment horizontal="right" vertical="center" wrapText="1"/>
    </xf>
    <xf numFmtId="4" fontId="4" fillId="5" borderId="22" xfId="2" applyNumberFormat="1" applyFont="1" applyFill="1" applyBorder="1" applyAlignment="1" applyProtection="1">
      <alignment horizontal="right" vertical="center" wrapText="1"/>
    </xf>
    <xf numFmtId="4" fontId="17" fillId="5" borderId="40" xfId="2" applyNumberFormat="1" applyFont="1" applyFill="1" applyBorder="1" applyAlignment="1" applyProtection="1">
      <alignment horizontal="right" vertical="center" wrapText="1"/>
    </xf>
    <xf numFmtId="4" fontId="17" fillId="5" borderId="24" xfId="2" applyNumberFormat="1" applyFont="1" applyFill="1" applyBorder="1" applyAlignment="1" applyProtection="1">
      <alignment horizontal="right" vertical="center" wrapText="1"/>
    </xf>
    <xf numFmtId="4" fontId="17" fillId="5" borderId="23" xfId="2" applyNumberFormat="1" applyFont="1" applyFill="1" applyBorder="1" applyAlignment="1" applyProtection="1">
      <alignment horizontal="right" vertical="center" wrapText="1"/>
    </xf>
    <xf numFmtId="4" fontId="17" fillId="0" borderId="24" xfId="2" applyNumberFormat="1" applyFont="1" applyFill="1" applyBorder="1" applyAlignment="1" applyProtection="1">
      <alignment horizontal="right" vertical="center" wrapText="1"/>
    </xf>
    <xf numFmtId="165" fontId="4" fillId="5" borderId="24" xfId="2" applyNumberFormat="1" applyFont="1" applyFill="1" applyBorder="1" applyAlignment="1" applyProtection="1">
      <alignment horizontal="right" vertical="center" wrapText="1"/>
    </xf>
    <xf numFmtId="4" fontId="4" fillId="6" borderId="39" xfId="2" applyNumberFormat="1" applyFont="1" applyFill="1" applyBorder="1" applyAlignment="1" applyProtection="1">
      <alignment horizontal="right" vertical="center" wrapText="1"/>
    </xf>
    <xf numFmtId="0" fontId="17" fillId="0" borderId="0" xfId="2" applyFont="1" applyFill="1" applyBorder="1" applyAlignment="1">
      <alignment horizontal="left" vertical="center"/>
    </xf>
    <xf numFmtId="4" fontId="36" fillId="0" borderId="0" xfId="2" applyNumberFormat="1" applyFont="1" applyFill="1" applyBorder="1" applyAlignment="1" applyProtection="1">
      <alignment horizontal="right" vertical="center" wrapText="1"/>
    </xf>
    <xf numFmtId="4" fontId="32" fillId="0" borderId="0" xfId="2" applyNumberFormat="1" applyFont="1" applyFill="1" applyBorder="1" applyAlignment="1" applyProtection="1">
      <alignment horizontal="center" vertical="center" wrapText="1"/>
    </xf>
    <xf numFmtId="4" fontId="34" fillId="0" borderId="0" xfId="2" applyNumberFormat="1" applyFont="1" applyFill="1" applyBorder="1" applyAlignment="1" applyProtection="1">
      <alignment horizontal="center" vertical="center"/>
    </xf>
    <xf numFmtId="4" fontId="5" fillId="0" borderId="0" xfId="2" applyNumberFormat="1" applyFont="1" applyFill="1" applyBorder="1" applyAlignment="1" applyProtection="1">
      <alignment horizontal="right" vertical="center" wrapText="1"/>
    </xf>
    <xf numFmtId="0" fontId="37" fillId="0" borderId="0" xfId="2" applyFont="1" applyFill="1" applyBorder="1" applyAlignment="1">
      <alignment horizontal="left" vertical="center"/>
    </xf>
    <xf numFmtId="0" fontId="38" fillId="0" borderId="0" xfId="0" applyFont="1" applyAlignment="1">
      <alignment horizontal="right" vertical="center"/>
    </xf>
    <xf numFmtId="165" fontId="5" fillId="5" borderId="3" xfId="2" applyNumberFormat="1" applyFont="1" applyFill="1" applyBorder="1" applyAlignment="1" applyProtection="1">
      <alignment horizontal="right" vertical="center"/>
    </xf>
    <xf numFmtId="165" fontId="5" fillId="0" borderId="0" xfId="2" applyNumberFormat="1" applyFont="1" applyFill="1" applyBorder="1" applyAlignment="1" applyProtection="1">
      <alignment horizontal="right" vertical="center"/>
    </xf>
    <xf numFmtId="4" fontId="34" fillId="5" borderId="3" xfId="2" applyNumberFormat="1" applyFont="1" applyFill="1" applyBorder="1" applyAlignment="1" applyProtection="1">
      <alignment horizontal="right" vertical="center"/>
    </xf>
    <xf numFmtId="4" fontId="4" fillId="0" borderId="0" xfId="2" applyNumberFormat="1" applyFont="1" applyFill="1" applyBorder="1" applyAlignment="1" applyProtection="1">
      <alignment horizontal="left" vertical="center"/>
    </xf>
    <xf numFmtId="4" fontId="3" fillId="0" borderId="0" xfId="2" applyNumberFormat="1" applyFont="1" applyFill="1" applyBorder="1" applyAlignment="1" applyProtection="1">
      <alignment horizontal="right" vertical="center"/>
    </xf>
    <xf numFmtId="4" fontId="34" fillId="6" borderId="3" xfId="2" applyNumberFormat="1" applyFont="1" applyFill="1" applyBorder="1" applyAlignment="1" applyProtection="1">
      <alignment horizontal="right" vertical="center"/>
    </xf>
    <xf numFmtId="0" fontId="39" fillId="0" borderId="0" xfId="2" applyFont="1" applyFill="1" applyBorder="1" applyAlignment="1">
      <alignment horizontal="left" vertical="center"/>
    </xf>
    <xf numFmtId="0" fontId="26" fillId="0" borderId="0" xfId="2" applyFont="1" applyFill="1" applyBorder="1" applyAlignment="1">
      <alignment horizontal="left" vertical="center"/>
    </xf>
    <xf numFmtId="0" fontId="28" fillId="0" borderId="0" xfId="2" applyFont="1" applyFill="1" applyBorder="1" applyAlignment="1">
      <alignment horizontal="center" vertical="center" wrapText="1"/>
    </xf>
    <xf numFmtId="0" fontId="28" fillId="0" borderId="0" xfId="2" applyFont="1" applyBorder="1" applyAlignment="1">
      <alignment horizontal="center" vertical="center" wrapText="1"/>
    </xf>
    <xf numFmtId="0" fontId="28" fillId="0" borderId="0" xfId="2" applyFont="1" applyAlignment="1">
      <alignment horizontal="center" vertical="center" wrapText="1"/>
    </xf>
    <xf numFmtId="0" fontId="1" fillId="0" borderId="0" xfId="0" applyFont="1" applyBorder="1" applyAlignment="1">
      <alignment vertical="center"/>
    </xf>
    <xf numFmtId="0" fontId="0" fillId="0" borderId="0" xfId="0" applyBorder="1" applyAlignment="1">
      <alignment vertical="center"/>
    </xf>
    <xf numFmtId="0" fontId="1" fillId="0" borderId="2" xfId="0" applyFont="1" applyBorder="1" applyAlignment="1">
      <alignment vertical="center"/>
    </xf>
    <xf numFmtId="0" fontId="4" fillId="0" borderId="0" xfId="2" applyFont="1" applyFill="1" applyBorder="1" applyAlignment="1">
      <alignment vertical="center"/>
    </xf>
    <xf numFmtId="0" fontId="26" fillId="0" borderId="0" xfId="2" applyFont="1" applyFill="1" applyAlignment="1">
      <alignment vertical="center"/>
    </xf>
    <xf numFmtId="0" fontId="26" fillId="0" borderId="0" xfId="2" applyFont="1" applyFill="1" applyBorder="1" applyAlignment="1">
      <alignment horizontal="center" vertical="top"/>
    </xf>
    <xf numFmtId="0" fontId="26" fillId="0" borderId="41" xfId="2" applyFont="1" applyFill="1" applyBorder="1" applyAlignment="1">
      <alignment horizontal="center" vertical="top"/>
    </xf>
    <xf numFmtId="0" fontId="26" fillId="0" borderId="0" xfId="2" applyFont="1" applyFill="1" applyBorder="1" applyAlignment="1">
      <alignment horizontal="center" vertical="center"/>
    </xf>
    <xf numFmtId="0" fontId="26" fillId="0" borderId="0" xfId="2" applyFont="1" applyFill="1" applyBorder="1" applyAlignment="1">
      <alignment vertical="center"/>
    </xf>
    <xf numFmtId="0" fontId="26" fillId="0" borderId="0" xfId="2" applyFont="1" applyBorder="1" applyAlignment="1">
      <alignment vertical="center"/>
    </xf>
    <xf numFmtId="0" fontId="26" fillId="2" borderId="0" xfId="2" applyFont="1" applyFill="1"/>
    <xf numFmtId="0" fontId="26" fillId="0" borderId="0" xfId="2" applyFont="1" applyFill="1" applyBorder="1"/>
    <xf numFmtId="0" fontId="34" fillId="0" borderId="0" xfId="2" applyFont="1" applyFill="1" applyAlignment="1">
      <alignment horizontal="center"/>
    </xf>
    <xf numFmtId="0" fontId="4" fillId="0" borderId="0" xfId="2" applyFont="1" applyFill="1" applyAlignment="1">
      <alignment horizontal="left"/>
    </xf>
    <xf numFmtId="0" fontId="6" fillId="0" borderId="2" xfId="0" applyFont="1" applyFill="1" applyBorder="1" applyAlignment="1">
      <alignment vertical="center"/>
    </xf>
    <xf numFmtId="0" fontId="26" fillId="0" borderId="2" xfId="2" applyFont="1" applyFill="1" applyBorder="1"/>
    <xf numFmtId="0" fontId="26" fillId="0" borderId="2" xfId="2" applyFont="1" applyBorder="1"/>
    <xf numFmtId="0" fontId="26" fillId="0" borderId="0" xfId="2" applyFont="1" applyBorder="1"/>
    <xf numFmtId="0" fontId="4" fillId="0" borderId="0" xfId="2" applyFont="1" applyFill="1" applyAlignment="1">
      <alignment vertical="center"/>
    </xf>
    <xf numFmtId="0" fontId="34" fillId="0" borderId="1" xfId="2" applyFont="1" applyFill="1" applyBorder="1"/>
    <xf numFmtId="0" fontId="4" fillId="0" borderId="1" xfId="2" applyFont="1" applyFill="1" applyBorder="1"/>
    <xf numFmtId="0" fontId="26" fillId="0" borderId="1" xfId="2" applyFont="1" applyFill="1" applyBorder="1"/>
    <xf numFmtId="0" fontId="26" fillId="0" borderId="1" xfId="2" applyFont="1" applyBorder="1"/>
    <xf numFmtId="0" fontId="34" fillId="0" borderId="0" xfId="2" applyFont="1" applyFill="1" applyBorder="1"/>
    <xf numFmtId="0" fontId="4" fillId="0" borderId="0" xfId="2" applyFont="1" applyFill="1" applyBorder="1"/>
    <xf numFmtId="49" fontId="4" fillId="0" borderId="2" xfId="2" applyNumberFormat="1" applyFont="1" applyFill="1" applyBorder="1"/>
    <xf numFmtId="0" fontId="26" fillId="0" borderId="0" xfId="2" applyFont="1" applyFill="1" applyAlignment="1"/>
    <xf numFmtId="0" fontId="4" fillId="0" borderId="0" xfId="2" applyFont="1" applyFill="1"/>
    <xf numFmtId="0" fontId="3" fillId="0" borderId="0" xfId="2" applyFont="1" applyFill="1" applyAlignment="1"/>
    <xf numFmtId="0" fontId="3" fillId="0" borderId="0" xfId="2" applyFont="1" applyFill="1"/>
    <xf numFmtId="0" fontId="3" fillId="0" borderId="0" xfId="2" applyFont="1" applyFill="1" applyAlignment="1">
      <alignment horizontal="left"/>
    </xf>
    <xf numFmtId="0" fontId="12" fillId="0" borderId="0" xfId="2" applyFont="1" applyFill="1" applyAlignment="1">
      <alignment horizontal="centerContinuous"/>
    </xf>
    <xf numFmtId="0" fontId="7" fillId="0" borderId="0" xfId="2" applyFont="1" applyFill="1" applyAlignment="1">
      <alignment horizontal="centerContinuous"/>
    </xf>
    <xf numFmtId="49" fontId="30" fillId="0" borderId="42" xfId="2" applyNumberFormat="1" applyFont="1" applyFill="1" applyBorder="1" applyAlignment="1">
      <alignment horizontal="center" vertical="center" wrapText="1"/>
    </xf>
    <xf numFmtId="49" fontId="30" fillId="0" borderId="27" xfId="2" applyNumberFormat="1" applyFont="1" applyFill="1" applyBorder="1" applyAlignment="1">
      <alignment horizontal="center" vertical="center" wrapText="1"/>
    </xf>
    <xf numFmtId="49" fontId="40" fillId="0" borderId="27" xfId="2" applyNumberFormat="1" applyFont="1" applyFill="1" applyBorder="1" applyAlignment="1">
      <alignment horizontal="center" vertical="center" wrapText="1"/>
    </xf>
    <xf numFmtId="49" fontId="30" fillId="0" borderId="27" xfId="2" applyNumberFormat="1" applyFont="1" applyBorder="1" applyAlignment="1">
      <alignment horizontal="center" vertical="center" wrapText="1"/>
    </xf>
    <xf numFmtId="49" fontId="40" fillId="0" borderId="27" xfId="2" applyNumberFormat="1" applyFont="1" applyBorder="1" applyAlignment="1">
      <alignment horizontal="center" vertical="center" wrapText="1"/>
    </xf>
    <xf numFmtId="49" fontId="31" fillId="5" borderId="27" xfId="2" applyNumberFormat="1" applyFont="1" applyFill="1" applyBorder="1" applyAlignment="1">
      <alignment horizontal="center" vertical="center" wrapText="1"/>
    </xf>
    <xf numFmtId="49" fontId="30" fillId="0" borderId="26" xfId="2" applyNumberFormat="1" applyFont="1" applyBorder="1" applyAlignment="1">
      <alignment horizontal="center" vertical="center" wrapText="1"/>
    </xf>
    <xf numFmtId="49" fontId="31" fillId="5" borderId="43" xfId="2" applyNumberFormat="1" applyFont="1" applyFill="1" applyBorder="1" applyAlignment="1">
      <alignment horizontal="center" vertical="center" wrapText="1"/>
    </xf>
    <xf numFmtId="0" fontId="32" fillId="6" borderId="36" xfId="2" applyFont="1" applyFill="1" applyBorder="1"/>
    <xf numFmtId="0" fontId="32" fillId="6" borderId="19" xfId="2" applyFont="1" applyFill="1" applyBorder="1"/>
    <xf numFmtId="4" fontId="34" fillId="5" borderId="3" xfId="2" applyNumberFormat="1" applyFont="1" applyFill="1" applyBorder="1" applyAlignment="1" applyProtection="1">
      <alignment horizontal="right" vertical="center"/>
      <protection locked="0"/>
    </xf>
    <xf numFmtId="0" fontId="34" fillId="7" borderId="30" xfId="2" applyFont="1" applyFill="1" applyBorder="1" applyAlignment="1">
      <alignment horizontal="left" vertical="center" wrapText="1"/>
    </xf>
    <xf numFmtId="4" fontId="4" fillId="7" borderId="30" xfId="2" applyNumberFormat="1" applyFont="1" applyFill="1" applyBorder="1" applyAlignment="1">
      <alignment horizontal="right" vertical="center" wrapText="1"/>
    </xf>
    <xf numFmtId="4" fontId="4" fillId="0" borderId="37" xfId="2" applyNumberFormat="1" applyFont="1" applyBorder="1" applyAlignment="1" applyProtection="1">
      <alignment horizontal="right" vertical="center"/>
      <protection locked="0"/>
    </xf>
    <xf numFmtId="4" fontId="4" fillId="0" borderId="31" xfId="2" applyNumberFormat="1" applyFont="1" applyBorder="1" applyAlignment="1" applyProtection="1">
      <alignment horizontal="right" vertical="center"/>
      <protection locked="0"/>
    </xf>
    <xf numFmtId="4" fontId="4" fillId="0" borderId="21" xfId="2" applyNumberFormat="1" applyFont="1" applyBorder="1" applyAlignment="1" applyProtection="1">
      <alignment horizontal="right" vertical="center"/>
      <protection locked="0"/>
    </xf>
    <xf numFmtId="4" fontId="34" fillId="5" borderId="21" xfId="2" applyNumberFormat="1" applyFont="1" applyFill="1" applyBorder="1" applyAlignment="1" applyProtection="1">
      <alignment horizontal="right" vertical="center"/>
      <protection locked="0"/>
    </xf>
    <xf numFmtId="4" fontId="34" fillId="5" borderId="44" xfId="2" applyNumberFormat="1" applyFont="1" applyFill="1" applyBorder="1" applyAlignment="1" applyProtection="1">
      <alignment horizontal="right" vertical="center"/>
      <protection locked="0"/>
    </xf>
    <xf numFmtId="0" fontId="34" fillId="3" borderId="30" xfId="2" applyFont="1" applyFill="1" applyBorder="1" applyAlignment="1">
      <alignment horizontal="left" vertical="center" wrapText="1"/>
    </xf>
    <xf numFmtId="4" fontId="4" fillId="3" borderId="30" xfId="2" applyNumberFormat="1" applyFont="1" applyFill="1" applyBorder="1" applyAlignment="1">
      <alignment horizontal="right" vertical="center" wrapText="1"/>
    </xf>
    <xf numFmtId="0" fontId="5" fillId="0" borderId="0" xfId="2" applyFont="1" applyFill="1" applyBorder="1" applyAlignment="1">
      <alignment horizontal="left" vertical="center" wrapText="1"/>
    </xf>
    <xf numFmtId="2" fontId="26" fillId="0" borderId="0" xfId="2" applyNumberFormat="1" applyFont="1" applyFill="1" applyBorder="1" applyAlignment="1">
      <alignment horizontal="left" vertical="center"/>
    </xf>
    <xf numFmtId="3" fontId="26" fillId="0" borderId="0" xfId="2" applyNumberFormat="1" applyFont="1" applyFill="1" applyBorder="1" applyAlignment="1">
      <alignment horizontal="right" vertical="center" wrapText="1"/>
    </xf>
    <xf numFmtId="0" fontId="26" fillId="0" borderId="0" xfId="2" applyFont="1" applyAlignment="1">
      <alignment vertical="center"/>
    </xf>
    <xf numFmtId="0" fontId="3" fillId="0" borderId="0" xfId="0" applyFont="1" applyFill="1" applyAlignment="1">
      <alignment horizontal="center" vertical="center"/>
    </xf>
    <xf numFmtId="0" fontId="4" fillId="0" borderId="0" xfId="0" applyFont="1" applyFill="1" applyAlignment="1"/>
    <xf numFmtId="0" fontId="7" fillId="0" borderId="0" xfId="0" applyFont="1" applyFill="1" applyBorder="1" applyAlignment="1">
      <alignment wrapText="1"/>
    </xf>
    <xf numFmtId="0" fontId="3" fillId="0" borderId="0" xfId="2" applyFont="1" applyFill="1" applyBorder="1" applyAlignment="1">
      <alignment horizontal="left"/>
    </xf>
    <xf numFmtId="0" fontId="3" fillId="0" borderId="0" xfId="2" applyFont="1" applyFill="1" applyBorder="1" applyAlignment="1"/>
    <xf numFmtId="0" fontId="6" fillId="2" borderId="0" xfId="0" applyFont="1" applyFill="1" applyAlignment="1">
      <alignment vertical="center"/>
    </xf>
    <xf numFmtId="0" fontId="17" fillId="0" borderId="8" xfId="0" applyFont="1" applyFill="1" applyBorder="1" applyAlignment="1" applyProtection="1">
      <alignment horizontal="center" vertical="center" wrapText="1"/>
    </xf>
    <xf numFmtId="0" fontId="17" fillId="0" borderId="24" xfId="0" applyFont="1" applyFill="1" applyBorder="1" applyAlignment="1" applyProtection="1">
      <alignment horizontal="center" vertical="center" wrapText="1"/>
    </xf>
    <xf numFmtId="0" fontId="17" fillId="0" borderId="45" xfId="0" applyFont="1" applyFill="1" applyBorder="1" applyAlignment="1" applyProtection="1">
      <alignment horizontal="center" vertical="center" wrapText="1"/>
    </xf>
    <xf numFmtId="0" fontId="17" fillId="0" borderId="10" xfId="0" applyFont="1" applyFill="1" applyBorder="1" applyAlignment="1" applyProtection="1">
      <alignment horizontal="center" vertical="center" wrapText="1"/>
    </xf>
    <xf numFmtId="0" fontId="26" fillId="0" borderId="34" xfId="0" applyFont="1" applyFill="1" applyBorder="1" applyAlignment="1" applyProtection="1">
      <alignment horizontal="center" vertical="center"/>
    </xf>
    <xf numFmtId="0" fontId="26" fillId="0" borderId="13" xfId="0" applyFont="1" applyFill="1" applyBorder="1" applyAlignment="1" applyProtection="1">
      <alignment horizontal="center" vertical="center"/>
    </xf>
    <xf numFmtId="0" fontId="26" fillId="0" borderId="14" xfId="0" applyFont="1" applyFill="1" applyBorder="1" applyAlignment="1" applyProtection="1">
      <alignment horizontal="center" vertical="center"/>
    </xf>
    <xf numFmtId="0" fontId="26" fillId="0" borderId="15" xfId="0" applyFont="1" applyFill="1" applyBorder="1" applyAlignment="1" applyProtection="1">
      <alignment horizontal="center" vertical="center"/>
    </xf>
    <xf numFmtId="0" fontId="26" fillId="0" borderId="46" xfId="0" applyFont="1" applyFill="1" applyBorder="1" applyAlignment="1" applyProtection="1">
      <alignment horizontal="center" vertical="center"/>
    </xf>
    <xf numFmtId="0" fontId="26" fillId="0" borderId="14" xfId="0" applyFont="1" applyFill="1" applyBorder="1" applyAlignment="1" applyProtection="1">
      <alignment horizontal="center" vertical="center" wrapText="1"/>
    </xf>
    <xf numFmtId="0" fontId="26" fillId="0" borderId="47" xfId="0" applyFont="1" applyFill="1" applyBorder="1" applyAlignment="1" applyProtection="1">
      <alignment horizontal="center" vertical="center" wrapText="1"/>
    </xf>
    <xf numFmtId="0" fontId="42" fillId="0" borderId="37" xfId="0" applyFont="1" applyFill="1" applyBorder="1" applyAlignment="1">
      <alignment vertical="center" wrapText="1"/>
    </xf>
    <xf numFmtId="3" fontId="43" fillId="0" borderId="37" xfId="0" applyNumberFormat="1" applyFont="1" applyFill="1" applyBorder="1" applyAlignment="1">
      <alignment horizontal="right" vertical="center"/>
    </xf>
    <xf numFmtId="3" fontId="23" fillId="0" borderId="16" xfId="0" applyNumberFormat="1" applyFont="1" applyFill="1" applyBorder="1" applyAlignment="1">
      <alignment horizontal="center" vertical="center"/>
    </xf>
    <xf numFmtId="166" fontId="3" fillId="0" borderId="5" xfId="0" applyNumberFormat="1" applyFont="1" applyFill="1" applyBorder="1" applyAlignment="1">
      <alignment vertical="center"/>
    </xf>
    <xf numFmtId="4" fontId="3" fillId="0" borderId="7" xfId="0" applyNumberFormat="1" applyFont="1" applyFill="1" applyBorder="1" applyAlignment="1">
      <alignment vertical="center"/>
    </xf>
    <xf numFmtId="0" fontId="42" fillId="0" borderId="20" xfId="0" applyFont="1" applyFill="1" applyBorder="1" applyAlignment="1">
      <alignment vertical="center" wrapText="1"/>
    </xf>
    <xf numFmtId="3" fontId="43" fillId="0" borderId="20" xfId="0" applyNumberFormat="1" applyFont="1" applyFill="1" applyBorder="1" applyAlignment="1">
      <alignment horizontal="right" vertical="center"/>
    </xf>
    <xf numFmtId="3" fontId="23" fillId="0" borderId="19" xfId="0" applyNumberFormat="1" applyFont="1" applyFill="1" applyBorder="1" applyAlignment="1">
      <alignment horizontal="center" vertical="center"/>
    </xf>
    <xf numFmtId="166" fontId="3" fillId="0" borderId="6" xfId="0" applyNumberFormat="1" applyFont="1" applyFill="1" applyBorder="1" applyAlignment="1">
      <alignment vertical="center"/>
    </xf>
    <xf numFmtId="4" fontId="3" fillId="0" borderId="21" xfId="0" applyNumberFormat="1" applyFont="1" applyFill="1" applyBorder="1" applyAlignment="1">
      <alignment vertical="center"/>
    </xf>
    <xf numFmtId="4" fontId="3" fillId="0" borderId="44" xfId="0" applyNumberFormat="1" applyFont="1" applyFill="1" applyBorder="1" applyAlignment="1">
      <alignment vertical="center"/>
    </xf>
    <xf numFmtId="0" fontId="42" fillId="0" borderId="20" xfId="0" applyFont="1" applyFill="1" applyBorder="1" applyAlignment="1">
      <alignment vertical="center"/>
    </xf>
    <xf numFmtId="3" fontId="23" fillId="7" borderId="19" xfId="0" applyNumberFormat="1" applyFont="1" applyFill="1" applyBorder="1" applyAlignment="1">
      <alignment horizontal="center" vertical="center"/>
    </xf>
    <xf numFmtId="0" fontId="42" fillId="0" borderId="37" xfId="0" applyFont="1" applyFill="1" applyBorder="1" applyAlignment="1">
      <alignment horizontal="left" vertical="center"/>
    </xf>
    <xf numFmtId="0" fontId="42" fillId="0" borderId="38" xfId="0" applyFont="1" applyFill="1" applyBorder="1" applyAlignment="1">
      <alignment vertical="center" wrapText="1"/>
    </xf>
    <xf numFmtId="3" fontId="43" fillId="0" borderId="38" xfId="0" applyNumberFormat="1" applyFont="1" applyFill="1" applyBorder="1" applyAlignment="1">
      <alignment horizontal="right" vertical="center"/>
    </xf>
    <xf numFmtId="3" fontId="23" fillId="0" borderId="39" xfId="0" applyNumberFormat="1" applyFont="1" applyFill="1" applyBorder="1" applyAlignment="1">
      <alignment horizontal="center" vertical="center"/>
    </xf>
    <xf numFmtId="166" fontId="3" fillId="0" borderId="8" xfId="0" applyNumberFormat="1" applyFont="1" applyFill="1" applyBorder="1" applyAlignment="1">
      <alignment vertical="center"/>
    </xf>
    <xf numFmtId="4" fontId="3" fillId="0" borderId="29" xfId="0" applyNumberFormat="1" applyFont="1" applyFill="1" applyBorder="1" applyAlignment="1">
      <alignment vertical="center"/>
    </xf>
    <xf numFmtId="0" fontId="45" fillId="0" borderId="34" xfId="0" applyFont="1" applyFill="1" applyBorder="1" applyAlignment="1" applyProtection="1">
      <alignment horizontal="left" vertical="center" wrapText="1"/>
    </xf>
    <xf numFmtId="3" fontId="44" fillId="0" borderId="47" xfId="0" applyNumberFormat="1" applyFont="1" applyFill="1" applyBorder="1" applyAlignment="1">
      <alignment horizontal="center" vertical="center"/>
    </xf>
    <xf numFmtId="3" fontId="23" fillId="0" borderId="30" xfId="0" applyNumberFormat="1" applyFont="1" applyFill="1" applyBorder="1" applyAlignment="1">
      <alignment horizontal="center" vertical="center"/>
    </xf>
    <xf numFmtId="166" fontId="24" fillId="0" borderId="13" xfId="0" applyNumberFormat="1" applyFont="1" applyFill="1" applyBorder="1" applyAlignment="1">
      <alignment horizontal="right" vertical="center"/>
    </xf>
    <xf numFmtId="0" fontId="6" fillId="0" borderId="0" xfId="0" applyFont="1" applyFill="1" applyBorder="1" applyAlignment="1">
      <alignment vertical="center"/>
    </xf>
    <xf numFmtId="3" fontId="6" fillId="0" borderId="0" xfId="0" applyNumberFormat="1" applyFont="1" applyFill="1" applyBorder="1" applyAlignment="1">
      <alignment horizontal="center" vertical="center"/>
    </xf>
    <xf numFmtId="4" fontId="6" fillId="0" borderId="0" xfId="0" applyNumberFormat="1" applyFont="1" applyFill="1" applyBorder="1" applyAlignment="1">
      <alignment horizontal="center" vertical="center"/>
    </xf>
    <xf numFmtId="0" fontId="6" fillId="0" borderId="0" xfId="0" applyFont="1" applyAlignment="1">
      <alignment horizontal="left"/>
    </xf>
    <xf numFmtId="0" fontId="5" fillId="3" borderId="0" xfId="0" applyFont="1" applyFill="1" applyAlignment="1">
      <alignment vertical="center"/>
    </xf>
    <xf numFmtId="0" fontId="6" fillId="3" borderId="0" xfId="0" applyFont="1" applyFill="1" applyAlignment="1">
      <alignment horizontal="center" vertical="center"/>
    </xf>
    <xf numFmtId="0" fontId="6" fillId="3" borderId="0" xfId="0" applyFont="1" applyFill="1"/>
    <xf numFmtId="0" fontId="4" fillId="0" borderId="0" xfId="0" applyFont="1" applyAlignment="1">
      <alignment vertical="center" wrapText="1"/>
    </xf>
    <xf numFmtId="0" fontId="4" fillId="6" borderId="0" xfId="3" applyFont="1" applyFill="1"/>
    <xf numFmtId="0" fontId="0" fillId="0" borderId="0" xfId="0" applyProtection="1"/>
    <xf numFmtId="0" fontId="0" fillId="2" borderId="0" xfId="0" applyFill="1" applyProtection="1"/>
    <xf numFmtId="0" fontId="3" fillId="6" borderId="0" xfId="3" applyFont="1" applyFill="1" applyAlignment="1">
      <alignment horizontal="left"/>
    </xf>
    <xf numFmtId="0" fontId="4" fillId="6" borderId="0" xfId="3" applyFont="1" applyFill="1" applyAlignment="1">
      <alignment horizontal="justify"/>
    </xf>
    <xf numFmtId="0" fontId="4" fillId="6" borderId="22" xfId="3" applyFont="1" applyFill="1" applyBorder="1" applyAlignment="1">
      <alignment horizontal="center" vertical="center" wrapText="1"/>
    </xf>
    <xf numFmtId="0" fontId="4" fillId="6" borderId="24" xfId="3" applyFont="1" applyFill="1" applyBorder="1" applyAlignment="1">
      <alignment horizontal="center" vertical="center" wrapText="1"/>
    </xf>
    <xf numFmtId="0" fontId="34" fillId="6" borderId="24" xfId="3" applyFont="1" applyFill="1" applyBorder="1" applyAlignment="1">
      <alignment horizontal="center" vertical="center" wrapText="1"/>
    </xf>
    <xf numFmtId="0" fontId="17" fillId="6" borderId="49" xfId="3" applyFont="1" applyFill="1" applyBorder="1" applyAlignment="1">
      <alignment horizontal="center" vertical="center" wrapText="1"/>
    </xf>
    <xf numFmtId="0" fontId="26" fillId="6" borderId="34" xfId="3" applyFont="1" applyFill="1" applyBorder="1" applyAlignment="1">
      <alignment horizontal="center" vertical="center" wrapText="1"/>
    </xf>
    <xf numFmtId="0" fontId="26" fillId="6" borderId="30" xfId="3" applyFont="1" applyFill="1" applyBorder="1" applyAlignment="1">
      <alignment horizontal="center" vertical="center" wrapText="1"/>
    </xf>
    <xf numFmtId="0" fontId="26" fillId="6" borderId="13" xfId="3" applyFont="1" applyFill="1" applyBorder="1" applyAlignment="1">
      <alignment horizontal="center" vertical="center" wrapText="1"/>
    </xf>
    <xf numFmtId="0" fontId="26" fillId="6" borderId="35" xfId="3" applyFont="1" applyFill="1" applyBorder="1" applyAlignment="1">
      <alignment horizontal="center" vertical="center" wrapText="1"/>
    </xf>
    <xf numFmtId="0" fontId="26" fillId="6" borderId="14" xfId="3" applyFont="1" applyFill="1" applyBorder="1" applyAlignment="1">
      <alignment horizontal="center" vertical="center" wrapText="1"/>
    </xf>
    <xf numFmtId="0" fontId="26" fillId="6" borderId="48" xfId="3" applyFont="1" applyFill="1" applyBorder="1" applyAlignment="1">
      <alignment horizontal="center" vertical="center" wrapText="1"/>
    </xf>
    <xf numFmtId="0" fontId="26" fillId="6" borderId="48" xfId="3" applyFont="1" applyFill="1" applyBorder="1" applyAlignment="1">
      <alignment horizontal="center" vertical="center"/>
    </xf>
    <xf numFmtId="0" fontId="49" fillId="0" borderId="3" xfId="0" applyNumberFormat="1" applyFont="1" applyBorder="1" applyAlignment="1" applyProtection="1">
      <alignment horizontal="center"/>
    </xf>
    <xf numFmtId="0" fontId="50" fillId="5" borderId="17" xfId="3" applyFont="1" applyFill="1" applyBorder="1" applyAlignment="1">
      <alignment horizontal="left" vertical="center" wrapText="1"/>
    </xf>
    <xf numFmtId="0" fontId="32" fillId="5" borderId="16" xfId="3" applyFont="1" applyFill="1" applyBorder="1" applyAlignment="1">
      <alignment horizontal="center" vertical="center" wrapText="1"/>
    </xf>
    <xf numFmtId="4" fontId="50" fillId="5" borderId="5" xfId="3" applyNumberFormat="1" applyFont="1" applyFill="1" applyBorder="1" applyAlignment="1">
      <alignment vertical="center"/>
    </xf>
    <xf numFmtId="4" fontId="50" fillId="5" borderId="7" xfId="3" applyNumberFormat="1" applyFont="1" applyFill="1" applyBorder="1" applyAlignment="1">
      <alignment vertical="center"/>
    </xf>
    <xf numFmtId="165" fontId="50" fillId="5" borderId="50" xfId="3" applyNumberFormat="1" applyFont="1" applyFill="1" applyBorder="1" applyAlignment="1">
      <alignment horizontal="center" vertical="center"/>
    </xf>
    <xf numFmtId="4" fontId="50" fillId="5" borderId="16" xfId="3" applyNumberFormat="1" applyFont="1" applyFill="1" applyBorder="1" applyAlignment="1">
      <alignment vertical="center"/>
    </xf>
    <xf numFmtId="4" fontId="50" fillId="5" borderId="50" xfId="3" applyNumberFormat="1" applyFont="1" applyFill="1" applyBorder="1" applyAlignment="1">
      <alignment vertical="center"/>
    </xf>
    <xf numFmtId="167" fontId="51" fillId="0" borderId="0" xfId="0" applyNumberFormat="1" applyFont="1" applyProtection="1"/>
    <xf numFmtId="0" fontId="51" fillId="0" borderId="0" xfId="0" applyFont="1" applyProtection="1"/>
    <xf numFmtId="0" fontId="50" fillId="6" borderId="37" xfId="3" applyFont="1" applyFill="1" applyBorder="1" applyAlignment="1">
      <alignment horizontal="left" vertical="center" wrapText="1"/>
    </xf>
    <xf numFmtId="0" fontId="32" fillId="6" borderId="36" xfId="3" applyFont="1" applyFill="1" applyBorder="1" applyAlignment="1">
      <alignment horizontal="center" vertical="center" wrapText="1"/>
    </xf>
    <xf numFmtId="4" fontId="43" fillId="6" borderId="31" xfId="3" applyNumberFormat="1" applyFont="1" applyFill="1" applyBorder="1" applyAlignment="1">
      <alignment vertical="center"/>
    </xf>
    <xf numFmtId="4" fontId="43" fillId="6" borderId="21" xfId="3" applyNumberFormat="1" applyFont="1" applyFill="1" applyBorder="1" applyAlignment="1">
      <alignment vertical="center"/>
    </xf>
    <xf numFmtId="165" fontId="52" fillId="7" borderId="51" xfId="3" applyNumberFormat="1" applyFont="1" applyFill="1" applyBorder="1" applyAlignment="1">
      <alignment horizontal="center" vertical="center"/>
    </xf>
    <xf numFmtId="4" fontId="43" fillId="6" borderId="36" xfId="3" applyNumberFormat="1" applyFont="1" applyFill="1" applyBorder="1" applyAlignment="1">
      <alignment vertical="center"/>
    </xf>
    <xf numFmtId="4" fontId="43" fillId="6" borderId="51" xfId="3" applyNumberFormat="1" applyFont="1" applyFill="1" applyBorder="1" applyAlignment="1">
      <alignment vertical="center"/>
    </xf>
    <xf numFmtId="167" fontId="53" fillId="0" borderId="0" xfId="0" applyNumberFormat="1" applyFont="1" applyProtection="1"/>
    <xf numFmtId="0" fontId="53" fillId="0" borderId="0" xfId="0" applyFont="1" applyProtection="1"/>
    <xf numFmtId="0" fontId="4" fillId="6" borderId="37" xfId="3" applyFont="1" applyFill="1" applyBorder="1" applyAlignment="1">
      <alignment horizontal="left" vertical="center" wrapText="1"/>
    </xf>
    <xf numFmtId="0" fontId="28" fillId="6" borderId="36" xfId="3" applyFont="1" applyFill="1" applyBorder="1" applyAlignment="1">
      <alignment horizontal="center" vertical="center" wrapText="1"/>
    </xf>
    <xf numFmtId="4" fontId="34" fillId="6" borderId="31" xfId="3" applyNumberFormat="1" applyFont="1" applyFill="1" applyBorder="1" applyAlignment="1">
      <alignment vertical="center"/>
    </xf>
    <xf numFmtId="4" fontId="34" fillId="6" borderId="21" xfId="3" applyNumberFormat="1" applyFont="1" applyFill="1" applyBorder="1" applyAlignment="1">
      <alignment vertical="center"/>
    </xf>
    <xf numFmtId="4" fontId="54" fillId="6" borderId="21" xfId="3" applyNumberFormat="1" applyFont="1" applyFill="1" applyBorder="1" applyAlignment="1">
      <alignment vertical="center"/>
    </xf>
    <xf numFmtId="165" fontId="55" fillId="7" borderId="51" xfId="3" applyNumberFormat="1" applyFont="1" applyFill="1" applyBorder="1" applyAlignment="1">
      <alignment horizontal="center" vertical="center"/>
    </xf>
    <xf numFmtId="4" fontId="34" fillId="6" borderId="36" xfId="3" applyNumberFormat="1" applyFont="1" applyFill="1" applyBorder="1" applyAlignment="1">
      <alignment vertical="center"/>
    </xf>
    <xf numFmtId="4" fontId="34" fillId="6" borderId="51" xfId="3" applyNumberFormat="1" applyFont="1" applyFill="1" applyBorder="1" applyAlignment="1">
      <alignment vertical="center"/>
    </xf>
    <xf numFmtId="4" fontId="54" fillId="6" borderId="36" xfId="3" applyNumberFormat="1" applyFont="1" applyFill="1" applyBorder="1" applyAlignment="1">
      <alignment vertical="center"/>
    </xf>
    <xf numFmtId="0" fontId="4" fillId="0" borderId="37" xfId="3" applyFont="1" applyFill="1" applyBorder="1" applyAlignment="1">
      <alignment horizontal="left" vertical="center" wrapText="1"/>
    </xf>
    <xf numFmtId="0" fontId="28" fillId="0" borderId="36" xfId="3" applyFont="1" applyFill="1" applyBorder="1" applyAlignment="1">
      <alignment horizontal="center" vertical="center" wrapText="1"/>
    </xf>
    <xf numFmtId="4" fontId="34" fillId="0" borderId="31" xfId="3" applyNumberFormat="1" applyFont="1" applyFill="1" applyBorder="1" applyAlignment="1">
      <alignment vertical="center"/>
    </xf>
    <xf numFmtId="4" fontId="34" fillId="0" borderId="21" xfId="3" applyNumberFormat="1" applyFont="1" applyFill="1" applyBorder="1" applyAlignment="1">
      <alignment vertical="center"/>
    </xf>
    <xf numFmtId="4" fontId="34" fillId="0" borderId="36" xfId="3" applyNumberFormat="1" applyFont="1" applyFill="1" applyBorder="1" applyAlignment="1">
      <alignment vertical="center"/>
    </xf>
    <xf numFmtId="4" fontId="34" fillId="0" borderId="51" xfId="3" applyNumberFormat="1" applyFont="1" applyFill="1" applyBorder="1" applyAlignment="1">
      <alignment vertical="center"/>
    </xf>
    <xf numFmtId="0" fontId="34" fillId="0" borderId="37" xfId="3" applyFont="1" applyFill="1" applyBorder="1" applyAlignment="1">
      <alignment horizontal="left" vertical="center" wrapText="1"/>
    </xf>
    <xf numFmtId="0" fontId="32" fillId="0" borderId="36" xfId="3" applyFont="1" applyFill="1" applyBorder="1" applyAlignment="1">
      <alignment horizontal="center" vertical="center" wrapText="1"/>
    </xf>
    <xf numFmtId="4" fontId="56" fillId="6" borderId="21" xfId="3" applyNumberFormat="1" applyFont="1" applyFill="1" applyBorder="1" applyAlignment="1">
      <alignment vertical="center"/>
    </xf>
    <xf numFmtId="0" fontId="34" fillId="0" borderId="37" xfId="3" applyFont="1" applyFill="1" applyBorder="1" applyAlignment="1">
      <alignment vertical="center" wrapText="1"/>
    </xf>
    <xf numFmtId="0" fontId="4" fillId="6" borderId="37" xfId="3" applyFont="1" applyFill="1" applyBorder="1" applyAlignment="1">
      <alignment vertical="center" wrapText="1"/>
    </xf>
    <xf numFmtId="0" fontId="17" fillId="6" borderId="36" xfId="3" applyFont="1" applyFill="1" applyBorder="1" applyAlignment="1">
      <alignment horizontal="center" vertical="center" wrapText="1"/>
    </xf>
    <xf numFmtId="4" fontId="17" fillId="6" borderId="31" xfId="3" applyNumberFormat="1" applyFont="1" applyFill="1" applyBorder="1" applyAlignment="1">
      <alignment vertical="center"/>
    </xf>
    <xf numFmtId="4" fontId="17" fillId="6" borderId="21" xfId="3" applyNumberFormat="1" applyFont="1" applyFill="1" applyBorder="1" applyAlignment="1">
      <alignment vertical="center"/>
    </xf>
    <xf numFmtId="4" fontId="57" fillId="6" borderId="21" xfId="3" applyNumberFormat="1" applyFont="1" applyFill="1" applyBorder="1" applyAlignment="1">
      <alignment vertical="center"/>
    </xf>
    <xf numFmtId="165" fontId="4" fillId="6" borderId="51" xfId="3" applyNumberFormat="1" applyFont="1" applyFill="1" applyBorder="1" applyAlignment="1">
      <alignment horizontal="center" vertical="center"/>
    </xf>
    <xf numFmtId="4" fontId="17" fillId="6" borderId="36" xfId="3" applyNumberFormat="1" applyFont="1" applyFill="1" applyBorder="1" applyAlignment="1">
      <alignment vertical="center"/>
    </xf>
    <xf numFmtId="4" fontId="17" fillId="6" borderId="52" xfId="3" applyNumberFormat="1" applyFont="1" applyFill="1" applyBorder="1" applyAlignment="1">
      <alignment vertical="center"/>
    </xf>
    <xf numFmtId="4" fontId="56" fillId="6" borderId="36" xfId="3" applyNumberFormat="1" applyFont="1" applyFill="1" applyBorder="1" applyAlignment="1">
      <alignment vertical="center"/>
    </xf>
    <xf numFmtId="0" fontId="0" fillId="0" borderId="0" xfId="0" applyFill="1" applyAlignment="1" applyProtection="1">
      <alignment horizontal="center"/>
    </xf>
    <xf numFmtId="0" fontId="0" fillId="0" borderId="0" xfId="0" applyFill="1" applyProtection="1"/>
    <xf numFmtId="0" fontId="4" fillId="6" borderId="20" xfId="3" applyFont="1" applyFill="1" applyBorder="1" applyAlignment="1">
      <alignment vertical="center" wrapText="1"/>
    </xf>
    <xf numFmtId="0" fontId="17" fillId="6" borderId="19" xfId="3" applyFont="1" applyFill="1" applyBorder="1" applyAlignment="1">
      <alignment horizontal="center" vertical="center" wrapText="1"/>
    </xf>
    <xf numFmtId="4" fontId="4" fillId="0" borderId="31" xfId="3" applyNumberFormat="1" applyFont="1" applyFill="1" applyBorder="1" applyAlignment="1">
      <alignment vertical="center"/>
    </xf>
    <xf numFmtId="4" fontId="4" fillId="0" borderId="21" xfId="3" applyNumberFormat="1" applyFont="1" applyFill="1" applyBorder="1" applyAlignment="1">
      <alignment vertical="center"/>
    </xf>
    <xf numFmtId="4" fontId="4" fillId="0" borderId="36" xfId="3" applyNumberFormat="1" applyFont="1" applyFill="1" applyBorder="1" applyAlignment="1">
      <alignment vertical="center"/>
    </xf>
    <xf numFmtId="4" fontId="4" fillId="0" borderId="51" xfId="3" applyNumberFormat="1" applyFont="1" applyFill="1" applyBorder="1" applyAlignment="1">
      <alignment vertical="center"/>
    </xf>
    <xf numFmtId="0" fontId="50" fillId="6" borderId="37" xfId="3" applyFont="1" applyFill="1" applyBorder="1" applyAlignment="1">
      <alignment vertical="center" wrapText="1"/>
    </xf>
    <xf numFmtId="4" fontId="50" fillId="6" borderId="31" xfId="3" applyNumberFormat="1" applyFont="1" applyFill="1" applyBorder="1" applyAlignment="1">
      <alignment vertical="center"/>
    </xf>
    <xf numFmtId="4" fontId="50" fillId="6" borderId="21" xfId="3" applyNumberFormat="1" applyFont="1" applyFill="1" applyBorder="1" applyAlignment="1">
      <alignment vertical="center"/>
    </xf>
    <xf numFmtId="4" fontId="50" fillId="6" borderId="36" xfId="3" applyNumberFormat="1" applyFont="1" applyFill="1" applyBorder="1" applyAlignment="1">
      <alignment vertical="center"/>
    </xf>
    <xf numFmtId="4" fontId="50" fillId="6" borderId="51" xfId="3" applyNumberFormat="1" applyFont="1" applyFill="1" applyBorder="1" applyAlignment="1">
      <alignment vertical="center"/>
    </xf>
    <xf numFmtId="4" fontId="4" fillId="6" borderId="31" xfId="3" applyNumberFormat="1" applyFont="1" applyFill="1" applyBorder="1" applyAlignment="1">
      <alignment vertical="center"/>
    </xf>
    <xf numFmtId="4" fontId="4" fillId="6" borderId="21" xfId="3" applyNumberFormat="1" applyFont="1" applyFill="1" applyBorder="1" applyAlignment="1">
      <alignment vertical="center"/>
    </xf>
    <xf numFmtId="4" fontId="4" fillId="6" borderId="36" xfId="3" applyNumberFormat="1" applyFont="1" applyFill="1" applyBorder="1" applyAlignment="1">
      <alignment vertical="center"/>
    </xf>
    <xf numFmtId="4" fontId="4" fillId="6" borderId="51" xfId="3" applyNumberFormat="1" applyFont="1" applyFill="1" applyBorder="1" applyAlignment="1">
      <alignment vertical="center"/>
    </xf>
    <xf numFmtId="0" fontId="17" fillId="0" borderId="36" xfId="3" applyFont="1" applyFill="1" applyBorder="1" applyAlignment="1">
      <alignment horizontal="center" vertical="center" wrapText="1"/>
    </xf>
    <xf numFmtId="0" fontId="4" fillId="6" borderId="12" xfId="3" applyFont="1" applyFill="1" applyBorder="1" applyAlignment="1">
      <alignment vertical="center" wrapText="1"/>
    </xf>
    <xf numFmtId="0" fontId="17" fillId="6" borderId="11" xfId="3" applyFont="1" applyFill="1" applyBorder="1" applyAlignment="1">
      <alignment horizontal="center" vertical="center" wrapText="1"/>
    </xf>
    <xf numFmtId="4" fontId="4" fillId="6" borderId="42" xfId="3" applyNumberFormat="1" applyFont="1" applyFill="1" applyBorder="1" applyAlignment="1">
      <alignment vertical="center"/>
    </xf>
    <xf numFmtId="4" fontId="4" fillId="6" borderId="27" xfId="3" applyNumberFormat="1" applyFont="1" applyFill="1" applyBorder="1" applyAlignment="1">
      <alignment vertical="center"/>
    </xf>
    <xf numFmtId="4" fontId="57" fillId="6" borderId="27" xfId="3" applyNumberFormat="1" applyFont="1" applyFill="1" applyBorder="1" applyAlignment="1">
      <alignment vertical="center"/>
    </xf>
    <xf numFmtId="165" fontId="4" fillId="6" borderId="49" xfId="3" applyNumberFormat="1" applyFont="1" applyFill="1" applyBorder="1" applyAlignment="1">
      <alignment horizontal="center" vertical="center"/>
    </xf>
    <xf numFmtId="4" fontId="4" fillId="6" borderId="11" xfId="3" applyNumberFormat="1" applyFont="1" applyFill="1" applyBorder="1" applyAlignment="1">
      <alignment vertical="center"/>
    </xf>
    <xf numFmtId="4" fontId="4" fillId="6" borderId="49" xfId="3" applyNumberFormat="1" applyFont="1" applyFill="1" applyBorder="1" applyAlignment="1">
      <alignment vertical="center"/>
    </xf>
    <xf numFmtId="4" fontId="56" fillId="6" borderId="11" xfId="3" applyNumberFormat="1" applyFont="1" applyFill="1" applyBorder="1" applyAlignment="1">
      <alignment vertical="center"/>
    </xf>
    <xf numFmtId="0" fontId="34" fillId="5" borderId="17" xfId="3" applyFont="1" applyFill="1" applyBorder="1" applyAlignment="1">
      <alignment horizontal="left" vertical="center" wrapText="1"/>
    </xf>
    <xf numFmtId="0" fontId="17" fillId="5" borderId="16" xfId="3" applyFont="1" applyFill="1" applyBorder="1" applyAlignment="1">
      <alignment horizontal="center" vertical="center" wrapText="1"/>
    </xf>
    <xf numFmtId="4" fontId="43" fillId="5" borderId="5" xfId="3" applyNumberFormat="1" applyFont="1" applyFill="1" applyBorder="1" applyAlignment="1">
      <alignment vertical="center"/>
    </xf>
    <xf numFmtId="4" fontId="43" fillId="5" borderId="7" xfId="3" applyNumberFormat="1" applyFont="1" applyFill="1" applyBorder="1" applyAlignment="1">
      <alignment vertical="center"/>
    </xf>
    <xf numFmtId="165" fontId="41" fillId="5" borderId="51" xfId="3" applyNumberFormat="1" applyFont="1" applyFill="1" applyBorder="1" applyAlignment="1">
      <alignment horizontal="center" vertical="center"/>
    </xf>
    <xf numFmtId="4" fontId="34" fillId="5" borderId="50" xfId="3" applyNumberFormat="1" applyFont="1" applyFill="1" applyBorder="1" applyAlignment="1">
      <alignment horizontal="center" vertical="center"/>
    </xf>
    <xf numFmtId="0" fontId="34" fillId="6" borderId="37" xfId="3" applyFont="1" applyFill="1" applyBorder="1" applyAlignment="1">
      <alignment horizontal="left" vertical="center" wrapText="1"/>
    </xf>
    <xf numFmtId="4" fontId="32" fillId="6" borderId="31" xfId="3" applyNumberFormat="1" applyFont="1" applyFill="1" applyBorder="1" applyAlignment="1">
      <alignment vertical="center"/>
    </xf>
    <xf numFmtId="4" fontId="32" fillId="6" borderId="21" xfId="3" applyNumberFormat="1" applyFont="1" applyFill="1" applyBorder="1" applyAlignment="1">
      <alignment vertical="center"/>
    </xf>
    <xf numFmtId="165" fontId="41" fillId="7" borderId="51" xfId="3" applyNumberFormat="1" applyFont="1" applyFill="1" applyBorder="1" applyAlignment="1">
      <alignment horizontal="center" vertical="center"/>
    </xf>
    <xf numFmtId="4" fontId="32" fillId="6" borderId="54" xfId="3" applyNumberFormat="1" applyFont="1" applyFill="1" applyBorder="1" applyAlignment="1">
      <alignment horizontal="center" vertical="center"/>
    </xf>
    <xf numFmtId="4" fontId="32" fillId="0" borderId="31" xfId="3" applyNumberFormat="1" applyFont="1" applyFill="1" applyBorder="1" applyAlignment="1">
      <alignment vertical="center"/>
    </xf>
    <xf numFmtId="4" fontId="32" fillId="0" borderId="21" xfId="3" applyNumberFormat="1" applyFont="1" applyFill="1" applyBorder="1" applyAlignment="1">
      <alignment vertical="center"/>
    </xf>
    <xf numFmtId="0" fontId="34" fillId="5" borderId="37" xfId="3" applyFont="1" applyFill="1" applyBorder="1" applyAlignment="1">
      <alignment horizontal="left" vertical="center" wrapText="1"/>
    </xf>
    <xf numFmtId="0" fontId="17" fillId="5" borderId="36" xfId="3" applyFont="1" applyFill="1" applyBorder="1" applyAlignment="1">
      <alignment horizontal="center" vertical="center" wrapText="1"/>
    </xf>
    <xf numFmtId="4" fontId="43" fillId="5" borderId="31" xfId="3" applyNumberFormat="1" applyFont="1" applyFill="1" applyBorder="1" applyAlignment="1">
      <alignment vertical="center"/>
    </xf>
    <xf numFmtId="4" fontId="43" fillId="5" borderId="21" xfId="3" applyNumberFormat="1" applyFont="1" applyFill="1" applyBorder="1" applyAlignment="1">
      <alignment vertical="center"/>
    </xf>
    <xf numFmtId="4" fontId="34" fillId="5" borderId="51" xfId="3" applyNumberFormat="1" applyFont="1" applyFill="1" applyBorder="1" applyAlignment="1">
      <alignment horizontal="center" vertical="center"/>
    </xf>
    <xf numFmtId="0" fontId="17" fillId="6" borderId="20" xfId="3" applyFont="1" applyFill="1" applyBorder="1" applyAlignment="1">
      <alignment vertical="center" wrapText="1"/>
    </xf>
    <xf numFmtId="4" fontId="26" fillId="0" borderId="31" xfId="3" applyNumberFormat="1" applyFont="1" applyFill="1" applyBorder="1" applyAlignment="1">
      <alignment vertical="center"/>
    </xf>
    <xf numFmtId="4" fontId="26" fillId="0" borderId="21" xfId="3" applyNumberFormat="1" applyFont="1" applyFill="1" applyBorder="1" applyAlignment="1">
      <alignment vertical="center"/>
    </xf>
    <xf numFmtId="4" fontId="58" fillId="6" borderId="21" xfId="3" applyNumberFormat="1" applyFont="1" applyFill="1" applyBorder="1" applyAlignment="1">
      <alignment vertical="center"/>
    </xf>
    <xf numFmtId="4" fontId="17" fillId="6" borderId="54" xfId="3" applyNumberFormat="1" applyFont="1" applyFill="1" applyBorder="1" applyAlignment="1">
      <alignment horizontal="center" vertical="center"/>
    </xf>
    <xf numFmtId="4" fontId="17" fillId="0" borderId="31" xfId="3" applyNumberFormat="1" applyFont="1" applyFill="1" applyBorder="1" applyAlignment="1">
      <alignment vertical="center"/>
    </xf>
    <xf numFmtId="4" fontId="17" fillId="0" borderId="21" xfId="3" applyNumberFormat="1" applyFont="1" applyFill="1" applyBorder="1" applyAlignment="1">
      <alignment vertical="center"/>
    </xf>
    <xf numFmtId="0" fontId="17" fillId="6" borderId="22" xfId="3" applyFont="1" applyFill="1" applyBorder="1" applyAlignment="1">
      <alignment vertical="center" wrapText="1"/>
    </xf>
    <xf numFmtId="0" fontId="32" fillId="0" borderId="39" xfId="3" applyFont="1" applyFill="1" applyBorder="1" applyAlignment="1">
      <alignment horizontal="center" vertical="center" wrapText="1"/>
    </xf>
    <xf numFmtId="4" fontId="26" fillId="0" borderId="40" xfId="3" applyNumberFormat="1" applyFont="1" applyFill="1" applyBorder="1" applyAlignment="1">
      <alignment vertical="center"/>
    </xf>
    <xf numFmtId="4" fontId="26" fillId="0" borderId="24" xfId="3" applyNumberFormat="1" applyFont="1" applyFill="1" applyBorder="1" applyAlignment="1">
      <alignment vertical="center"/>
    </xf>
    <xf numFmtId="4" fontId="58" fillId="6" borderId="24" xfId="3" applyNumberFormat="1" applyFont="1" applyFill="1" applyBorder="1" applyAlignment="1">
      <alignment vertical="center"/>
    </xf>
    <xf numFmtId="165" fontId="4" fillId="6" borderId="55" xfId="3" applyNumberFormat="1" applyFont="1" applyFill="1" applyBorder="1" applyAlignment="1">
      <alignment horizontal="center" vertical="center"/>
    </xf>
    <xf numFmtId="4" fontId="17" fillId="6" borderId="55" xfId="3" applyNumberFormat="1" applyFont="1" applyFill="1" applyBorder="1" applyAlignment="1">
      <alignment horizontal="center" vertical="center"/>
    </xf>
    <xf numFmtId="0" fontId="59" fillId="6" borderId="0" xfId="3" applyFont="1" applyFill="1" applyBorder="1" applyAlignment="1">
      <alignment vertical="center" wrapText="1"/>
    </xf>
    <xf numFmtId="0" fontId="60" fillId="6" borderId="0" xfId="0" applyFont="1" applyFill="1" applyBorder="1" applyAlignment="1">
      <alignment vertical="center" wrapText="1"/>
    </xf>
    <xf numFmtId="3" fontId="34" fillId="6" borderId="0" xfId="3" applyNumberFormat="1" applyFont="1" applyFill="1" applyBorder="1" applyAlignment="1">
      <alignment horizontal="right" vertical="center"/>
    </xf>
    <xf numFmtId="0" fontId="3" fillId="6" borderId="0" xfId="3" applyFont="1" applyFill="1" applyAlignment="1">
      <alignment wrapText="1"/>
    </xf>
    <xf numFmtId="0" fontId="0" fillId="6" borderId="0" xfId="0" applyFill="1" applyAlignment="1" applyProtection="1">
      <alignment horizontal="center"/>
    </xf>
    <xf numFmtId="0" fontId="11" fillId="6" borderId="2" xfId="3" applyFont="1" applyFill="1" applyBorder="1" applyAlignment="1">
      <alignment horizontal="left"/>
    </xf>
    <xf numFmtId="0" fontId="7" fillId="6" borderId="2" xfId="3" applyFont="1" applyFill="1" applyBorder="1"/>
    <xf numFmtId="0" fontId="4" fillId="6" borderId="0" xfId="3" applyFont="1" applyFill="1" applyAlignment="1">
      <alignment vertical="top"/>
    </xf>
    <xf numFmtId="0" fontId="26" fillId="6" borderId="0" xfId="3" applyFont="1" applyFill="1" applyBorder="1" applyAlignment="1">
      <alignment horizontal="center"/>
    </xf>
    <xf numFmtId="0" fontId="7" fillId="6" borderId="0" xfId="3" applyFont="1" applyFill="1" applyAlignment="1">
      <alignment wrapText="1"/>
    </xf>
    <xf numFmtId="0" fontId="0" fillId="6" borderId="0" xfId="0" applyFill="1" applyAlignment="1">
      <alignment vertical="center"/>
    </xf>
    <xf numFmtId="0" fontId="7" fillId="2" borderId="0" xfId="3" applyFont="1" applyFill="1" applyAlignment="1">
      <alignment wrapText="1"/>
    </xf>
    <xf numFmtId="0" fontId="4" fillId="2" borderId="0" xfId="3" applyFont="1" applyFill="1"/>
    <xf numFmtId="0" fontId="0" fillId="2" borderId="0" xfId="0" applyFill="1" applyAlignment="1" applyProtection="1">
      <alignment horizontal="center"/>
    </xf>
    <xf numFmtId="0" fontId="26" fillId="2" borderId="0" xfId="3" applyFont="1" applyFill="1" applyBorder="1" applyAlignment="1">
      <alignment horizontal="center"/>
    </xf>
    <xf numFmtId="0" fontId="13" fillId="3" borderId="0" xfId="0" applyFont="1" applyFill="1" applyAlignment="1">
      <alignment vertical="center"/>
    </xf>
    <xf numFmtId="0" fontId="61" fillId="0" borderId="0" xfId="2" applyFont="1" applyFill="1" applyBorder="1" applyAlignment="1">
      <alignment horizontal="left" vertical="center"/>
    </xf>
    <xf numFmtId="0" fontId="10" fillId="0" borderId="0" xfId="0" applyFont="1" applyFill="1" applyAlignment="1">
      <alignment vertical="center"/>
    </xf>
    <xf numFmtId="0" fontId="4" fillId="6" borderId="0" xfId="0" applyFont="1" applyFill="1"/>
    <xf numFmtId="0" fontId="4" fillId="6" borderId="0" xfId="0" applyFont="1" applyFill="1" applyAlignment="1">
      <alignment horizontal="right"/>
    </xf>
    <xf numFmtId="0" fontId="4" fillId="2" borderId="0" xfId="0" applyFont="1" applyFill="1"/>
    <xf numFmtId="0" fontId="3" fillId="6" borderId="0" xfId="0" applyFont="1" applyFill="1" applyAlignment="1">
      <alignment horizontal="left"/>
    </xf>
    <xf numFmtId="0" fontId="4" fillId="6" borderId="0" xfId="0" applyNumberFormat="1" applyFont="1" applyFill="1" applyBorder="1" applyAlignment="1">
      <alignment horizontal="left" vertical="top"/>
    </xf>
    <xf numFmtId="0" fontId="34" fillId="6" borderId="0" xfId="0" applyFont="1" applyFill="1" applyAlignment="1">
      <alignment horizontal="center"/>
    </xf>
    <xf numFmtId="0" fontId="34" fillId="6" borderId="24" xfId="0" applyFont="1" applyFill="1" applyBorder="1" applyAlignment="1">
      <alignment horizontal="center" vertical="center" wrapText="1"/>
    </xf>
    <xf numFmtId="0" fontId="32" fillId="6" borderId="24" xfId="0" applyFont="1" applyFill="1" applyBorder="1" applyAlignment="1">
      <alignment horizontal="center" vertical="center" wrapText="1"/>
    </xf>
    <xf numFmtId="0" fontId="19" fillId="5" borderId="42" xfId="0" applyFont="1" applyFill="1" applyBorder="1" applyAlignment="1">
      <alignment horizontal="center" vertical="center" wrapText="1"/>
    </xf>
    <xf numFmtId="0" fontId="15" fillId="5" borderId="27" xfId="0" applyFont="1" applyFill="1" applyBorder="1" applyAlignment="1">
      <alignment horizontal="center" vertical="center" wrapText="1"/>
    </xf>
    <xf numFmtId="0" fontId="4" fillId="5" borderId="27" xfId="0" applyFont="1" applyFill="1" applyBorder="1" applyAlignment="1">
      <alignment horizontal="center" vertical="center" wrapText="1"/>
    </xf>
    <xf numFmtId="0" fontId="15" fillId="5" borderId="43" xfId="0" applyFont="1" applyFill="1" applyBorder="1" applyAlignment="1">
      <alignment horizontal="center" vertical="center" wrapText="1"/>
    </xf>
    <xf numFmtId="0" fontId="26" fillId="5" borderId="31" xfId="0" applyFont="1" applyFill="1" applyBorder="1" applyAlignment="1">
      <alignment vertical="center"/>
    </xf>
    <xf numFmtId="0" fontId="17" fillId="0" borderId="32" xfId="0" applyFont="1" applyFill="1" applyBorder="1" applyAlignment="1" applyProtection="1">
      <alignment vertical="center" wrapText="1"/>
      <protection locked="0"/>
    </xf>
    <xf numFmtId="0" fontId="3" fillId="6" borderId="21" xfId="0" applyNumberFormat="1" applyFont="1" applyFill="1" applyBorder="1" applyAlignment="1" applyProtection="1">
      <alignment horizontal="center" vertical="center"/>
      <protection locked="0"/>
    </xf>
    <xf numFmtId="0" fontId="3" fillId="6" borderId="21" xfId="0" applyNumberFormat="1" applyFont="1" applyFill="1" applyBorder="1" applyAlignment="1">
      <alignment horizontal="center" vertical="center"/>
    </xf>
    <xf numFmtId="0" fontId="4" fillId="6" borderId="44" xfId="0" applyNumberFormat="1" applyFont="1" applyFill="1" applyBorder="1" applyAlignment="1">
      <alignment horizontal="center" vertical="center"/>
    </xf>
    <xf numFmtId="0" fontId="26" fillId="5" borderId="6" xfId="0" applyFont="1" applyFill="1" applyBorder="1" applyAlignment="1">
      <alignment vertical="center"/>
    </xf>
    <xf numFmtId="0" fontId="17" fillId="0" borderId="9" xfId="0" applyFont="1" applyFill="1" applyBorder="1" applyAlignment="1" applyProtection="1">
      <alignment vertical="center" wrapText="1"/>
      <protection locked="0"/>
    </xf>
    <xf numFmtId="0" fontId="3" fillId="6" borderId="3" xfId="0" applyNumberFormat="1" applyFont="1" applyFill="1" applyBorder="1" applyAlignment="1" applyProtection="1">
      <alignment horizontal="center" vertical="center"/>
      <protection locked="0"/>
    </xf>
    <xf numFmtId="0" fontId="3" fillId="6" borderId="3" xfId="0" applyNumberFormat="1" applyFont="1" applyFill="1" applyBorder="1" applyAlignment="1">
      <alignment horizontal="center" vertical="center"/>
    </xf>
    <xf numFmtId="0" fontId="4" fillId="6" borderId="56" xfId="0" applyNumberFormat="1" applyFont="1" applyFill="1" applyBorder="1" applyAlignment="1">
      <alignment horizontal="center" vertical="center"/>
    </xf>
    <xf numFmtId="0" fontId="26" fillId="5" borderId="8" xfId="0" applyFont="1" applyFill="1" applyBorder="1" applyAlignment="1">
      <alignment vertical="center"/>
    </xf>
    <xf numFmtId="0" fontId="17" fillId="0" borderId="10" xfId="0" applyFont="1" applyFill="1" applyBorder="1" applyAlignment="1" applyProtection="1">
      <alignment vertical="center" wrapText="1"/>
      <protection locked="0"/>
    </xf>
    <xf numFmtId="0" fontId="3" fillId="6" borderId="33" xfId="0" applyNumberFormat="1" applyFont="1" applyFill="1" applyBorder="1" applyAlignment="1" applyProtection="1">
      <alignment horizontal="center" vertical="center"/>
      <protection locked="0"/>
    </xf>
    <xf numFmtId="0" fontId="3" fillId="6" borderId="33" xfId="0" applyNumberFormat="1" applyFont="1" applyFill="1" applyBorder="1" applyAlignment="1">
      <alignment horizontal="center" vertical="center"/>
    </xf>
    <xf numFmtId="0" fontId="4" fillId="6" borderId="57" xfId="0" applyNumberFormat="1" applyFont="1" applyFill="1" applyBorder="1" applyAlignment="1">
      <alignment horizontal="center" vertical="center"/>
    </xf>
    <xf numFmtId="0" fontId="26" fillId="5" borderId="13" xfId="0" applyFont="1" applyFill="1" applyBorder="1" applyAlignment="1">
      <alignment vertical="center"/>
    </xf>
    <xf numFmtId="0" fontId="5" fillId="5" borderId="15" xfId="0" applyFont="1" applyFill="1" applyBorder="1" applyAlignment="1">
      <alignment vertical="center"/>
    </xf>
    <xf numFmtId="0" fontId="24" fillId="5" borderId="14" xfId="0" applyNumberFormat="1" applyFont="1" applyFill="1" applyBorder="1" applyAlignment="1">
      <alignment horizontal="center" vertical="center"/>
    </xf>
    <xf numFmtId="0" fontId="3" fillId="5" borderId="14" xfId="0" applyNumberFormat="1" applyFont="1" applyFill="1" applyBorder="1" applyAlignment="1">
      <alignment horizontal="center" vertical="center"/>
    </xf>
    <xf numFmtId="0" fontId="4" fillId="5" borderId="47" xfId="0" applyNumberFormat="1" applyFont="1" applyFill="1" applyBorder="1" applyAlignment="1">
      <alignment horizontal="center" vertical="center"/>
    </xf>
    <xf numFmtId="0" fontId="26" fillId="6" borderId="0" xfId="0" applyFont="1" applyFill="1" applyAlignment="1">
      <alignment vertical="center"/>
    </xf>
    <xf numFmtId="0" fontId="4" fillId="6" borderId="0" xfId="0" applyFont="1" applyFill="1" applyAlignment="1">
      <alignment vertical="center"/>
    </xf>
    <xf numFmtId="0" fontId="4" fillId="6" borderId="0" xfId="0" applyFont="1" applyFill="1" applyBorder="1" applyAlignment="1">
      <alignment horizontal="center" vertical="center" wrapText="1"/>
    </xf>
    <xf numFmtId="0" fontId="4" fillId="6" borderId="0" xfId="0" applyFont="1" applyFill="1" applyBorder="1"/>
    <xf numFmtId="0" fontId="4" fillId="6" borderId="24" xfId="0" applyFont="1" applyFill="1" applyBorder="1" applyAlignment="1">
      <alignment horizontal="center" vertical="center" wrapText="1"/>
    </xf>
    <xf numFmtId="0" fontId="4" fillId="6" borderId="58" xfId="0" applyFont="1" applyFill="1" applyBorder="1" applyAlignment="1">
      <alignment horizontal="center" vertical="center" wrapText="1"/>
    </xf>
    <xf numFmtId="0" fontId="4" fillId="6" borderId="23" xfId="0" applyFont="1" applyFill="1" applyBorder="1" applyAlignment="1">
      <alignment horizontal="center" vertical="center" wrapText="1"/>
    </xf>
    <xf numFmtId="0" fontId="4" fillId="6" borderId="59" xfId="0" applyFont="1" applyFill="1" applyBorder="1" applyAlignment="1">
      <alignment horizontal="center" vertical="center" wrapText="1"/>
    </xf>
    <xf numFmtId="0" fontId="6" fillId="0" borderId="0" xfId="0" applyFont="1" applyBorder="1" applyAlignment="1">
      <alignment vertical="center" wrapText="1"/>
    </xf>
    <xf numFmtId="0" fontId="19" fillId="5" borderId="13" xfId="0" applyFont="1" applyFill="1" applyBorder="1" applyAlignment="1">
      <alignment horizontal="center" vertical="center" wrapText="1"/>
    </xf>
    <xf numFmtId="0" fontId="17" fillId="5" borderId="14" xfId="0" applyFont="1" applyFill="1" applyBorder="1" applyAlignment="1">
      <alignment horizontal="center" vertical="center"/>
    </xf>
    <xf numFmtId="3" fontId="17" fillId="5" borderId="14" xfId="0" applyNumberFormat="1" applyFont="1" applyFill="1" applyBorder="1" applyAlignment="1">
      <alignment horizontal="center" vertical="center"/>
    </xf>
    <xf numFmtId="3" fontId="17" fillId="5" borderId="60" xfId="0" applyNumberFormat="1" applyFont="1" applyFill="1" applyBorder="1" applyAlignment="1">
      <alignment horizontal="center" vertical="center"/>
    </xf>
    <xf numFmtId="3" fontId="17" fillId="5" borderId="15" xfId="0" applyNumberFormat="1" applyFont="1" applyFill="1" applyBorder="1" applyAlignment="1">
      <alignment horizontal="center" vertical="center"/>
    </xf>
    <xf numFmtId="3" fontId="17" fillId="5" borderId="47" xfId="0" applyNumberFormat="1" applyFont="1" applyFill="1" applyBorder="1" applyAlignment="1">
      <alignment horizontal="center" vertical="center"/>
    </xf>
    <xf numFmtId="3" fontId="17" fillId="6" borderId="0" xfId="0" applyNumberFormat="1" applyFont="1" applyFill="1" applyBorder="1" applyAlignment="1">
      <alignment horizontal="center" vertical="center"/>
    </xf>
    <xf numFmtId="0" fontId="26" fillId="5" borderId="31" xfId="0" applyFont="1" applyFill="1" applyBorder="1" applyAlignment="1">
      <alignment horizontal="right" vertical="center"/>
    </xf>
    <xf numFmtId="0" fontId="17" fillId="6" borderId="21" xfId="0" applyFont="1" applyFill="1" applyBorder="1" applyAlignment="1">
      <alignment horizontal="left" vertical="center" wrapText="1"/>
    </xf>
    <xf numFmtId="4" fontId="4" fillId="6" borderId="21" xfId="0" applyNumberFormat="1" applyFont="1" applyFill="1" applyBorder="1" applyAlignment="1">
      <alignment horizontal="right" vertical="center"/>
    </xf>
    <xf numFmtId="4" fontId="4" fillId="6" borderId="44" xfId="0" applyNumberFormat="1" applyFont="1" applyFill="1" applyBorder="1" applyAlignment="1">
      <alignment horizontal="right" vertical="center"/>
    </xf>
    <xf numFmtId="4" fontId="3" fillId="6" borderId="0" xfId="0" applyNumberFormat="1" applyFont="1" applyFill="1" applyBorder="1" applyAlignment="1">
      <alignment horizontal="right" vertical="center"/>
    </xf>
    <xf numFmtId="0" fontId="26" fillId="5" borderId="6" xfId="0" applyFont="1" applyFill="1" applyBorder="1" applyAlignment="1">
      <alignment horizontal="right" vertical="center"/>
    </xf>
    <xf numFmtId="0" fontId="17" fillId="6" borderId="3" xfId="0" applyFont="1" applyFill="1" applyBorder="1" applyAlignment="1">
      <alignment horizontal="left" vertical="center" wrapText="1"/>
    </xf>
    <xf numFmtId="4" fontId="4" fillId="6" borderId="3" xfId="0" applyNumberFormat="1" applyFont="1" applyFill="1" applyBorder="1" applyAlignment="1">
      <alignment horizontal="right" vertical="center"/>
    </xf>
    <xf numFmtId="4" fontId="4" fillId="6" borderId="56" xfId="0" applyNumberFormat="1" applyFont="1" applyFill="1" applyBorder="1" applyAlignment="1">
      <alignment horizontal="right" vertical="center"/>
    </xf>
    <xf numFmtId="0" fontId="26" fillId="5" borderId="8" xfId="0" applyFont="1" applyFill="1" applyBorder="1" applyAlignment="1">
      <alignment horizontal="right" vertical="center"/>
    </xf>
    <xf numFmtId="0" fontId="17" fillId="6" borderId="33" xfId="0" applyFont="1" applyFill="1" applyBorder="1" applyAlignment="1">
      <alignment horizontal="left" vertical="center" wrapText="1"/>
    </xf>
    <xf numFmtId="4" fontId="4" fillId="6" borderId="33" xfId="0" applyNumberFormat="1" applyFont="1" applyFill="1" applyBorder="1" applyAlignment="1">
      <alignment horizontal="right" vertical="center"/>
    </xf>
    <xf numFmtId="4" fontId="4" fillId="6" borderId="57" xfId="0" applyNumberFormat="1" applyFont="1" applyFill="1" applyBorder="1" applyAlignment="1">
      <alignment horizontal="right" vertical="center"/>
    </xf>
    <xf numFmtId="0" fontId="26" fillId="5" borderId="13" xfId="0" applyFont="1" applyFill="1" applyBorder="1" applyAlignment="1">
      <alignment horizontal="right" vertical="center"/>
    </xf>
    <xf numFmtId="0" fontId="5" fillId="5" borderId="14" xfId="0" applyFont="1" applyFill="1" applyBorder="1" applyAlignment="1">
      <alignment horizontal="left" vertical="center"/>
    </xf>
    <xf numFmtId="4" fontId="50" fillId="5" borderId="14" xfId="0" applyNumberFormat="1" applyFont="1" applyFill="1" applyBorder="1" applyAlignment="1">
      <alignment horizontal="right" vertical="center"/>
    </xf>
    <xf numFmtId="4" fontId="23" fillId="6" borderId="0" xfId="0" applyNumberFormat="1" applyFont="1" applyFill="1" applyBorder="1" applyAlignment="1">
      <alignment horizontal="right" vertical="center"/>
    </xf>
    <xf numFmtId="0" fontId="17" fillId="6" borderId="42" xfId="0" applyFont="1" applyFill="1" applyBorder="1" applyAlignment="1">
      <alignment horizontal="center" vertical="center" wrapText="1"/>
    </xf>
    <xf numFmtId="0" fontId="17" fillId="6" borderId="27" xfId="0" applyFont="1" applyFill="1" applyBorder="1" applyAlignment="1">
      <alignment horizontal="center" vertical="center" wrapText="1"/>
    </xf>
    <xf numFmtId="0" fontId="17" fillId="6" borderId="24" xfId="0" applyFont="1" applyFill="1" applyBorder="1" applyAlignment="1">
      <alignment horizontal="center" vertical="center" wrapText="1"/>
    </xf>
    <xf numFmtId="0" fontId="32" fillId="6" borderId="49" xfId="0" applyFont="1" applyFill="1" applyBorder="1" applyAlignment="1">
      <alignment horizontal="center" vertical="center" wrapText="1"/>
    </xf>
    <xf numFmtId="0" fontId="4" fillId="6" borderId="34" xfId="0" applyFont="1" applyFill="1" applyBorder="1" applyAlignment="1">
      <alignment vertical="center"/>
    </xf>
    <xf numFmtId="3" fontId="4" fillId="6" borderId="42" xfId="0" applyNumberFormat="1" applyFont="1" applyFill="1" applyBorder="1" applyAlignment="1">
      <alignment horizontal="center" vertical="center"/>
    </xf>
    <xf numFmtId="3" fontId="15" fillId="0" borderId="27" xfId="0" applyNumberFormat="1" applyFont="1" applyBorder="1" applyAlignment="1">
      <alignment horizontal="center"/>
    </xf>
    <xf numFmtId="3" fontId="4" fillId="6" borderId="27" xfId="0" applyNumberFormat="1" applyFont="1" applyFill="1" applyBorder="1" applyAlignment="1">
      <alignment horizontal="center" vertical="center"/>
    </xf>
    <xf numFmtId="3" fontId="45" fillId="0" borderId="49" xfId="0" applyNumberFormat="1" applyFont="1" applyBorder="1" applyAlignment="1">
      <alignment horizontal="center"/>
    </xf>
    <xf numFmtId="0" fontId="17" fillId="6" borderId="45" xfId="0" applyFont="1" applyFill="1" applyBorder="1" applyAlignment="1">
      <alignment horizontal="center" vertical="center" wrapText="1"/>
    </xf>
    <xf numFmtId="0" fontId="17" fillId="6" borderId="10" xfId="0" applyFont="1" applyFill="1" applyBorder="1" applyAlignment="1">
      <alignment horizontal="center" vertical="center" wrapText="1"/>
    </xf>
    <xf numFmtId="0" fontId="4" fillId="6" borderId="41" xfId="0" applyFont="1" applyFill="1" applyBorder="1" applyAlignment="1">
      <alignment horizontal="center" vertical="center" wrapText="1"/>
    </xf>
    <xf numFmtId="0" fontId="17" fillId="6" borderId="57" xfId="0" applyFont="1" applyFill="1" applyBorder="1" applyAlignment="1">
      <alignment horizontal="center" vertical="center" wrapText="1"/>
    </xf>
    <xf numFmtId="0" fontId="4" fillId="5" borderId="47" xfId="0" applyFont="1" applyFill="1" applyBorder="1" applyAlignment="1">
      <alignment horizontal="center" vertical="center" wrapText="1"/>
    </xf>
    <xf numFmtId="166" fontId="66" fillId="6" borderId="21" xfId="0" applyNumberFormat="1" applyFont="1" applyFill="1" applyBorder="1" applyAlignment="1">
      <alignment vertical="center"/>
    </xf>
    <xf numFmtId="166" fontId="4" fillId="6" borderId="21" xfId="0" applyNumberFormat="1" applyFont="1" applyFill="1" applyBorder="1" applyAlignment="1">
      <alignment vertical="center"/>
    </xf>
    <xf numFmtId="4" fontId="26" fillId="6" borderId="21" xfId="0" applyNumberFormat="1" applyFont="1" applyFill="1" applyBorder="1" applyAlignment="1">
      <alignment vertical="center"/>
    </xf>
    <xf numFmtId="4" fontId="4" fillId="6" borderId="21" xfId="0" applyNumberFormat="1" applyFont="1" applyFill="1" applyBorder="1" applyAlignment="1">
      <alignment vertical="center"/>
    </xf>
    <xf numFmtId="4" fontId="26" fillId="6" borderId="44" xfId="0" applyNumberFormat="1" applyFont="1" applyFill="1" applyBorder="1" applyAlignment="1">
      <alignment vertical="center"/>
    </xf>
    <xf numFmtId="166" fontId="66" fillId="6" borderId="3" xfId="0" applyNumberFormat="1" applyFont="1" applyFill="1" applyBorder="1" applyAlignment="1">
      <alignment vertical="center"/>
    </xf>
    <xf numFmtId="166" fontId="4" fillId="6" borderId="3" xfId="0" applyNumberFormat="1" applyFont="1" applyFill="1" applyBorder="1" applyAlignment="1">
      <alignment vertical="center"/>
    </xf>
    <xf numFmtId="4" fontId="26" fillId="6" borderId="3" xfId="0" applyNumberFormat="1" applyFont="1" applyFill="1" applyBorder="1" applyAlignment="1">
      <alignment vertical="center"/>
    </xf>
    <xf numFmtId="4" fontId="4" fillId="6" borderId="3" xfId="0" applyNumberFormat="1" applyFont="1" applyFill="1" applyBorder="1" applyAlignment="1">
      <alignment vertical="center"/>
    </xf>
    <xf numFmtId="4" fontId="26" fillId="6" borderId="56" xfId="0" applyNumberFormat="1" applyFont="1" applyFill="1" applyBorder="1" applyAlignment="1">
      <alignment vertical="center"/>
    </xf>
    <xf numFmtId="166" fontId="66" fillId="6" borderId="33" xfId="0" applyNumberFormat="1" applyFont="1" applyFill="1" applyBorder="1" applyAlignment="1">
      <alignment vertical="center"/>
    </xf>
    <xf numFmtId="166" fontId="4" fillId="6" borderId="33" xfId="0" applyNumberFormat="1" applyFont="1" applyFill="1" applyBorder="1" applyAlignment="1">
      <alignment vertical="center"/>
    </xf>
    <xf numFmtId="4" fontId="26" fillId="6" borderId="33" xfId="0" applyNumberFormat="1" applyFont="1" applyFill="1" applyBorder="1" applyAlignment="1">
      <alignment vertical="center"/>
    </xf>
    <xf numFmtId="4" fontId="4" fillId="6" borderId="33" xfId="0" applyNumberFormat="1" applyFont="1" applyFill="1" applyBorder="1" applyAlignment="1">
      <alignment vertical="center"/>
    </xf>
    <xf numFmtId="4" fontId="26" fillId="6" borderId="57" xfId="0" applyNumberFormat="1" applyFont="1" applyFill="1" applyBorder="1" applyAlignment="1">
      <alignment vertical="center"/>
    </xf>
    <xf numFmtId="166" fontId="50" fillId="5" borderId="14" xfId="0" applyNumberFormat="1" applyFont="1" applyFill="1" applyBorder="1" applyAlignment="1">
      <alignment vertical="center"/>
    </xf>
    <xf numFmtId="4" fontId="44" fillId="5" borderId="14" xfId="0" applyNumberFormat="1" applyFont="1" applyFill="1" applyBorder="1" applyAlignment="1">
      <alignment vertical="center"/>
    </xf>
    <xf numFmtId="4" fontId="44" fillId="5" borderId="47" xfId="0" applyNumberFormat="1" applyFont="1" applyFill="1" applyBorder="1" applyAlignment="1">
      <alignment vertical="center"/>
    </xf>
    <xf numFmtId="0" fontId="6" fillId="6" borderId="2" xfId="0" applyFont="1" applyFill="1" applyBorder="1" applyAlignment="1">
      <alignment horizontal="center" vertical="center"/>
    </xf>
    <xf numFmtId="0" fontId="6" fillId="6" borderId="0" xfId="0" applyFont="1" applyFill="1" applyAlignment="1">
      <alignment vertical="center"/>
    </xf>
    <xf numFmtId="0" fontId="34" fillId="6" borderId="0" xfId="0" applyFont="1" applyFill="1" applyAlignment="1">
      <alignment horizontal="left" vertical="center"/>
    </xf>
    <xf numFmtId="0" fontId="26" fillId="6" borderId="0" xfId="0" applyFont="1" applyFill="1" applyAlignment="1">
      <alignment horizontal="center" vertical="center"/>
    </xf>
    <xf numFmtId="0" fontId="5" fillId="6" borderId="0" xfId="0" applyFont="1" applyFill="1" applyAlignment="1">
      <alignment vertical="center"/>
    </xf>
    <xf numFmtId="0" fontId="4" fillId="0" borderId="0" xfId="0" applyFont="1" applyFill="1"/>
    <xf numFmtId="0" fontId="4" fillId="0" borderId="0" xfId="0" applyFont="1" applyFill="1" applyAlignment="1">
      <alignment vertical="center"/>
    </xf>
    <xf numFmtId="0" fontId="6" fillId="0" borderId="0" xfId="0" applyFont="1" applyFill="1" applyAlignment="1">
      <alignment horizontal="center"/>
    </xf>
    <xf numFmtId="0" fontId="15" fillId="0" borderId="0" xfId="0" applyFont="1" applyFill="1"/>
    <xf numFmtId="0" fontId="26" fillId="0" borderId="0" xfId="0" applyFont="1" applyFill="1" applyBorder="1" applyAlignment="1">
      <alignment horizontal="center"/>
    </xf>
    <xf numFmtId="0" fontId="5" fillId="0" borderId="0" xfId="0" applyFont="1" applyFill="1" applyBorder="1" applyAlignment="1">
      <alignment horizontal="center"/>
    </xf>
    <xf numFmtId="14" fontId="5" fillId="5" borderId="2" xfId="0" applyNumberFormat="1" applyFont="1" applyFill="1" applyBorder="1" applyAlignment="1">
      <alignment horizontal="center"/>
    </xf>
    <xf numFmtId="14" fontId="38" fillId="0" borderId="0" xfId="0" applyNumberFormat="1" applyFont="1" applyFill="1" applyBorder="1" applyAlignment="1">
      <alignment horizontal="center"/>
    </xf>
    <xf numFmtId="0" fontId="34" fillId="0" borderId="0" xfId="0" applyFont="1" applyFill="1" applyBorder="1" applyAlignment="1">
      <alignment horizontal="center"/>
    </xf>
    <xf numFmtId="164" fontId="26" fillId="0" borderId="0" xfId="0" applyNumberFormat="1" applyFont="1" applyFill="1" applyBorder="1" applyAlignment="1">
      <alignment horizontal="center"/>
    </xf>
    <xf numFmtId="0" fontId="29" fillId="0" borderId="0" xfId="0" applyFont="1" applyAlignment="1">
      <alignment horizontal="center"/>
    </xf>
    <xf numFmtId="0" fontId="4" fillId="0" borderId="24" xfId="0" applyFont="1" applyFill="1" applyBorder="1" applyAlignment="1" applyProtection="1">
      <alignment horizontal="center" vertical="center" wrapText="1"/>
    </xf>
    <xf numFmtId="0" fontId="4" fillId="0" borderId="45" xfId="0" applyFont="1" applyFill="1" applyBorder="1" applyAlignment="1" applyProtection="1">
      <alignment horizontal="center" vertical="center" wrapText="1"/>
    </xf>
    <xf numFmtId="0" fontId="4" fillId="0" borderId="61" xfId="0" applyFont="1" applyFill="1" applyBorder="1" applyAlignment="1" applyProtection="1">
      <alignment horizontal="center" vertical="center" wrapText="1"/>
    </xf>
    <xf numFmtId="0" fontId="17" fillId="0" borderId="34" xfId="0" applyFont="1" applyFill="1" applyBorder="1" applyAlignment="1" applyProtection="1">
      <alignment horizontal="center" vertical="center"/>
    </xf>
    <xf numFmtId="0" fontId="17" fillId="0" borderId="13" xfId="0" applyFont="1" applyFill="1" applyBorder="1" applyAlignment="1" applyProtection="1">
      <alignment horizontal="center" vertical="center"/>
    </xf>
    <xf numFmtId="0" fontId="17" fillId="0" borderId="14" xfId="0" applyFont="1" applyFill="1" applyBorder="1" applyAlignment="1" applyProtection="1">
      <alignment horizontal="center" vertical="center"/>
    </xf>
    <xf numFmtId="0" fontId="17" fillId="0" borderId="35" xfId="0" applyFont="1" applyFill="1" applyBorder="1" applyAlignment="1" applyProtection="1">
      <alignment horizontal="center" vertical="center"/>
    </xf>
    <xf numFmtId="0" fontId="17" fillId="0" borderId="48" xfId="0" applyFont="1" applyFill="1" applyBorder="1" applyAlignment="1" applyProtection="1">
      <alignment horizontal="center" vertical="center"/>
    </xf>
    <xf numFmtId="0" fontId="34" fillId="5" borderId="16" xfId="0" applyFont="1" applyFill="1" applyBorder="1" applyAlignment="1" applyProtection="1">
      <alignment horizontal="center" vertical="center"/>
    </xf>
    <xf numFmtId="4" fontId="50" fillId="5" borderId="17" xfId="0" applyNumberFormat="1" applyFont="1" applyFill="1" applyBorder="1" applyAlignment="1">
      <alignment horizontal="right" vertical="center"/>
    </xf>
    <xf numFmtId="4" fontId="50" fillId="5" borderId="7" xfId="0" applyNumberFormat="1" applyFont="1" applyFill="1" applyBorder="1" applyAlignment="1">
      <alignment horizontal="right" vertical="center"/>
    </xf>
    <xf numFmtId="166" fontId="50" fillId="5" borderId="7" xfId="0" applyNumberFormat="1" applyFont="1" applyFill="1" applyBorder="1" applyAlignment="1">
      <alignment horizontal="right" vertical="center"/>
    </xf>
    <xf numFmtId="3" fontId="34" fillId="5" borderId="62" xfId="0" applyNumberFormat="1" applyFont="1" applyFill="1" applyBorder="1" applyAlignment="1">
      <alignment horizontal="center" vertical="center"/>
    </xf>
    <xf numFmtId="3" fontId="34" fillId="5" borderId="7" xfId="0" applyNumberFormat="1" applyFont="1" applyFill="1" applyBorder="1" applyAlignment="1">
      <alignment horizontal="center" vertical="center"/>
    </xf>
    <xf numFmtId="3" fontId="34" fillId="5" borderId="63" xfId="0" applyNumberFormat="1" applyFont="1" applyFill="1" applyBorder="1" applyAlignment="1">
      <alignment horizontal="center" vertical="center"/>
    </xf>
    <xf numFmtId="3" fontId="34" fillId="5" borderId="50" xfId="0" applyNumberFormat="1" applyFont="1" applyFill="1" applyBorder="1" applyAlignment="1">
      <alignment horizontal="center" vertical="center"/>
    </xf>
    <xf numFmtId="0" fontId="15" fillId="0" borderId="19" xfId="0" applyFont="1" applyFill="1" applyBorder="1" applyAlignment="1" applyProtection="1">
      <alignment vertical="center"/>
    </xf>
    <xf numFmtId="4" fontId="15" fillId="0" borderId="20" xfId="0" applyNumberFormat="1" applyFont="1" applyFill="1" applyBorder="1" applyAlignment="1" applyProtection="1">
      <alignment vertical="center"/>
      <protection locked="0"/>
    </xf>
    <xf numFmtId="4" fontId="15" fillId="0" borderId="3" xfId="0" applyNumberFormat="1" applyFont="1" applyFill="1" applyBorder="1" applyAlignment="1" applyProtection="1">
      <alignment vertical="center"/>
      <protection locked="0"/>
    </xf>
    <xf numFmtId="166" fontId="15" fillId="0" borderId="3" xfId="0" applyNumberFormat="1" applyFont="1" applyFill="1" applyBorder="1" applyAlignment="1" applyProtection="1">
      <alignment vertical="center"/>
      <protection locked="0"/>
    </xf>
    <xf numFmtId="3" fontId="4" fillId="0" borderId="64" xfId="0" applyNumberFormat="1" applyFont="1" applyFill="1" applyBorder="1" applyAlignment="1" applyProtection="1">
      <alignment horizontal="center" vertical="center"/>
      <protection locked="0"/>
    </xf>
    <xf numFmtId="3" fontId="4" fillId="0" borderId="3" xfId="0" applyNumberFormat="1" applyFont="1" applyFill="1" applyBorder="1" applyAlignment="1" applyProtection="1">
      <alignment horizontal="center" vertical="center"/>
      <protection locked="0"/>
    </xf>
    <xf numFmtId="3" fontId="4" fillId="0" borderId="1" xfId="0" applyNumberFormat="1" applyFont="1" applyFill="1" applyBorder="1" applyAlignment="1" applyProtection="1">
      <alignment horizontal="center" vertical="center"/>
      <protection locked="0"/>
    </xf>
    <xf numFmtId="3" fontId="4" fillId="0" borderId="54" xfId="0" applyNumberFormat="1" applyFont="1" applyFill="1" applyBorder="1" applyAlignment="1" applyProtection="1">
      <alignment horizontal="center" vertical="center"/>
      <protection locked="0"/>
    </xf>
    <xf numFmtId="0" fontId="15" fillId="0" borderId="25" xfId="0" applyFont="1" applyFill="1" applyBorder="1" applyAlignment="1" applyProtection="1">
      <alignment vertical="center"/>
    </xf>
    <xf numFmtId="3" fontId="4" fillId="0" borderId="24" xfId="0" applyNumberFormat="1" applyFont="1" applyFill="1" applyBorder="1" applyAlignment="1" applyProtection="1">
      <alignment horizontal="center" vertical="center"/>
      <protection locked="0"/>
    </xf>
    <xf numFmtId="3" fontId="4" fillId="0" borderId="55" xfId="0" applyNumberFormat="1" applyFont="1" applyFill="1" applyBorder="1" applyAlignment="1" applyProtection="1">
      <alignment horizontal="center" vertical="center"/>
      <protection locked="0"/>
    </xf>
    <xf numFmtId="0" fontId="15" fillId="0" borderId="39" xfId="0" applyFont="1" applyFill="1" applyBorder="1" applyAlignment="1" applyProtection="1">
      <alignment vertical="center"/>
    </xf>
    <xf numFmtId="4" fontId="15" fillId="0" borderId="38" xfId="0" applyNumberFormat="1" applyFont="1" applyFill="1" applyBorder="1" applyAlignment="1" applyProtection="1">
      <alignment vertical="center"/>
      <protection locked="0"/>
    </xf>
    <xf numFmtId="4" fontId="15" fillId="0" borderId="33" xfId="0" applyNumberFormat="1" applyFont="1" applyFill="1" applyBorder="1" applyAlignment="1" applyProtection="1">
      <alignment vertical="center"/>
      <protection locked="0"/>
    </xf>
    <xf numFmtId="166" fontId="15" fillId="0" borderId="33" xfId="0" applyNumberFormat="1" applyFont="1" applyFill="1" applyBorder="1" applyAlignment="1" applyProtection="1">
      <alignment vertical="center"/>
      <protection locked="0"/>
    </xf>
    <xf numFmtId="4" fontId="15" fillId="0" borderId="22" xfId="0" applyNumberFormat="1" applyFont="1" applyFill="1" applyBorder="1" applyAlignment="1" applyProtection="1">
      <alignment vertical="center"/>
      <protection locked="0"/>
    </xf>
    <xf numFmtId="4" fontId="15" fillId="0" borderId="24" xfId="0" applyNumberFormat="1" applyFont="1" applyFill="1" applyBorder="1" applyAlignment="1" applyProtection="1">
      <alignment vertical="center"/>
      <protection locked="0"/>
    </xf>
    <xf numFmtId="166" fontId="15" fillId="0" borderId="24" xfId="0" applyNumberFormat="1" applyFont="1" applyFill="1" applyBorder="1" applyAlignment="1" applyProtection="1">
      <alignment vertical="center"/>
      <protection locked="0"/>
    </xf>
    <xf numFmtId="4" fontId="50" fillId="5" borderId="17" xfId="0" applyNumberFormat="1" applyFont="1" applyFill="1" applyBorder="1" applyAlignment="1" applyProtection="1">
      <alignment horizontal="right" vertical="center"/>
    </xf>
    <xf numFmtId="4" fontId="50" fillId="5" borderId="7" xfId="0" applyNumberFormat="1" applyFont="1" applyFill="1" applyBorder="1" applyAlignment="1" applyProtection="1">
      <alignment horizontal="right" vertical="center"/>
    </xf>
    <xf numFmtId="166" fontId="50" fillId="5" borderId="7" xfId="0" applyNumberFormat="1" applyFont="1" applyFill="1" applyBorder="1" applyAlignment="1" applyProtection="1">
      <alignment horizontal="right" vertical="center"/>
    </xf>
    <xf numFmtId="3" fontId="4" fillId="0" borderId="65" xfId="0" applyNumberFormat="1" applyFont="1" applyFill="1" applyBorder="1" applyAlignment="1" applyProtection="1">
      <alignment horizontal="center" vertical="center"/>
      <protection locked="0"/>
    </xf>
    <xf numFmtId="0" fontId="69" fillId="0" borderId="11" xfId="0" applyFont="1" applyFill="1" applyBorder="1" applyAlignment="1" applyProtection="1">
      <alignment vertical="center" wrapText="1"/>
    </xf>
    <xf numFmtId="4" fontId="34" fillId="0" borderId="37" xfId="0" applyNumberFormat="1" applyFont="1" applyFill="1" applyBorder="1" applyAlignment="1">
      <alignment horizontal="center" vertical="center"/>
    </xf>
    <xf numFmtId="4" fontId="34" fillId="0" borderId="21" xfId="0" applyNumberFormat="1" applyFont="1" applyFill="1" applyBorder="1" applyAlignment="1">
      <alignment horizontal="center" vertical="center"/>
    </xf>
    <xf numFmtId="166" fontId="34" fillId="0" borderId="21" xfId="0" applyNumberFormat="1" applyFont="1" applyFill="1" applyBorder="1" applyAlignment="1">
      <alignment horizontal="center" vertical="center"/>
    </xf>
    <xf numFmtId="3" fontId="4" fillId="0" borderId="66" xfId="0" applyNumberFormat="1" applyFont="1" applyFill="1" applyBorder="1" applyAlignment="1" applyProtection="1">
      <alignment horizontal="center" vertical="center"/>
      <protection locked="0"/>
    </xf>
    <xf numFmtId="3" fontId="4" fillId="0" borderId="27" xfId="0" applyNumberFormat="1" applyFont="1" applyFill="1" applyBorder="1" applyAlignment="1" applyProtection="1">
      <alignment horizontal="center" vertical="center"/>
      <protection locked="0"/>
    </xf>
    <xf numFmtId="3" fontId="4" fillId="0" borderId="49" xfId="0" applyNumberFormat="1" applyFont="1" applyFill="1" applyBorder="1" applyAlignment="1" applyProtection="1">
      <alignment horizontal="center" vertical="center"/>
      <protection locked="0"/>
    </xf>
    <xf numFmtId="0" fontId="15" fillId="0" borderId="46" xfId="0" applyFont="1" applyFill="1" applyBorder="1" applyAlignment="1" applyProtection="1">
      <alignment horizontal="center" vertical="center"/>
    </xf>
    <xf numFmtId="4" fontId="15" fillId="0" borderId="67" xfId="0" applyNumberFormat="1" applyFont="1" applyFill="1" applyBorder="1" applyAlignment="1" applyProtection="1">
      <alignment horizontal="center" vertical="center"/>
      <protection locked="0"/>
    </xf>
    <xf numFmtId="4" fontId="15" fillId="0" borderId="68" xfId="0" applyNumberFormat="1" applyFont="1" applyFill="1" applyBorder="1" applyAlignment="1" applyProtection="1">
      <alignment horizontal="center" vertical="center"/>
      <protection locked="0"/>
    </xf>
    <xf numFmtId="166" fontId="15" fillId="0" borderId="68" xfId="0" applyNumberFormat="1" applyFont="1" applyFill="1" applyBorder="1" applyAlignment="1" applyProtection="1">
      <alignment horizontal="center" vertical="center"/>
      <protection locked="0"/>
    </xf>
    <xf numFmtId="3" fontId="4" fillId="0" borderId="69" xfId="0" applyNumberFormat="1" applyFont="1" applyFill="1" applyBorder="1" applyAlignment="1" applyProtection="1">
      <alignment horizontal="center" vertical="center"/>
      <protection locked="0"/>
    </xf>
    <xf numFmtId="3" fontId="4" fillId="0" borderId="68" xfId="0" applyNumberFormat="1" applyFont="1" applyFill="1" applyBorder="1" applyAlignment="1" applyProtection="1">
      <alignment horizontal="center" vertical="center"/>
      <protection locked="0"/>
    </xf>
    <xf numFmtId="3" fontId="4" fillId="0" borderId="70" xfId="0" applyNumberFormat="1" applyFont="1" applyFill="1" applyBorder="1" applyAlignment="1" applyProtection="1">
      <alignment horizontal="center" vertical="center"/>
      <protection locked="0"/>
    </xf>
    <xf numFmtId="3" fontId="4" fillId="0" borderId="71" xfId="0" applyNumberFormat="1" applyFont="1" applyFill="1" applyBorder="1" applyAlignment="1" applyProtection="1">
      <alignment horizontal="center" vertical="center"/>
      <protection locked="0"/>
    </xf>
    <xf numFmtId="0" fontId="25" fillId="0" borderId="39" xfId="0" applyFont="1" applyFill="1" applyBorder="1" applyAlignment="1" applyProtection="1">
      <alignment horizontal="right" vertical="center" wrapText="1"/>
    </xf>
    <xf numFmtId="4" fontId="25" fillId="0" borderId="22" xfId="0" applyNumberFormat="1" applyFont="1" applyFill="1" applyBorder="1" applyAlignment="1" applyProtection="1">
      <alignment vertical="center"/>
      <protection locked="0"/>
    </xf>
    <xf numFmtId="4" fontId="25" fillId="0" borderId="24" xfId="0" applyNumberFormat="1" applyFont="1" applyFill="1" applyBorder="1" applyAlignment="1" applyProtection="1">
      <alignment vertical="center"/>
      <protection locked="0"/>
    </xf>
    <xf numFmtId="166" fontId="25" fillId="0" borderId="24" xfId="0" applyNumberFormat="1" applyFont="1" applyFill="1" applyBorder="1" applyAlignment="1" applyProtection="1">
      <alignment vertical="center"/>
      <protection locked="0"/>
    </xf>
    <xf numFmtId="3" fontId="17" fillId="0" borderId="65" xfId="0" applyNumberFormat="1" applyFont="1" applyFill="1" applyBorder="1" applyAlignment="1" applyProtection="1">
      <alignment horizontal="center" vertical="center"/>
      <protection locked="0"/>
    </xf>
    <xf numFmtId="3" fontId="17" fillId="0" borderId="24" xfId="0" applyNumberFormat="1" applyFont="1" applyFill="1" applyBorder="1" applyAlignment="1" applyProtection="1">
      <alignment horizontal="center" vertical="center"/>
      <protection locked="0"/>
    </xf>
    <xf numFmtId="3" fontId="17" fillId="0" borderId="58" xfId="0" applyNumberFormat="1" applyFont="1" applyFill="1" applyBorder="1" applyAlignment="1" applyProtection="1">
      <alignment horizontal="center" vertical="center"/>
      <protection locked="0"/>
    </xf>
    <xf numFmtId="3" fontId="17" fillId="0" borderId="55" xfId="0" applyNumberFormat="1" applyFont="1" applyFill="1" applyBorder="1" applyAlignment="1" applyProtection="1">
      <alignment horizontal="center" vertical="center"/>
      <protection locked="0"/>
    </xf>
    <xf numFmtId="0" fontId="34" fillId="5" borderId="36" xfId="0" applyFont="1" applyFill="1" applyBorder="1" applyAlignment="1" applyProtection="1">
      <alignment horizontal="center" vertical="center" wrapText="1"/>
    </xf>
    <xf numFmtId="4" fontId="50" fillId="5" borderId="37" xfId="0" applyNumberFormat="1" applyFont="1" applyFill="1" applyBorder="1" applyAlignment="1" applyProtection="1">
      <alignment horizontal="right" vertical="center"/>
    </xf>
    <xf numFmtId="4" fontId="50" fillId="5" borderId="21" xfId="0" applyNumberFormat="1" applyFont="1" applyFill="1" applyBorder="1" applyAlignment="1" applyProtection="1">
      <alignment horizontal="right" vertical="center"/>
    </xf>
    <xf numFmtId="166" fontId="50" fillId="5" borderId="21" xfId="0" applyNumberFormat="1" applyFont="1" applyFill="1" applyBorder="1" applyAlignment="1" applyProtection="1">
      <alignment horizontal="right" vertical="center"/>
    </xf>
    <xf numFmtId="3" fontId="34" fillId="5" borderId="52" xfId="0" applyNumberFormat="1" applyFont="1" applyFill="1" applyBorder="1" applyAlignment="1">
      <alignment horizontal="center" vertical="center"/>
    </xf>
    <xf numFmtId="3" fontId="34" fillId="5" borderId="21" xfId="0" applyNumberFormat="1" applyFont="1" applyFill="1" applyBorder="1" applyAlignment="1">
      <alignment horizontal="center" vertical="center"/>
    </xf>
    <xf numFmtId="3" fontId="34" fillId="5" borderId="2" xfId="0" applyNumberFormat="1" applyFont="1" applyFill="1" applyBorder="1" applyAlignment="1">
      <alignment horizontal="center" vertical="center"/>
    </xf>
    <xf numFmtId="3" fontId="34" fillId="5" borderId="51" xfId="0" applyNumberFormat="1" applyFont="1" applyFill="1" applyBorder="1" applyAlignment="1">
      <alignment horizontal="center" vertical="center"/>
    </xf>
    <xf numFmtId="0" fontId="25" fillId="0" borderId="19" xfId="0" applyFont="1" applyFill="1" applyBorder="1" applyAlignment="1" applyProtection="1">
      <alignment horizontal="right" vertical="center"/>
    </xf>
    <xf numFmtId="4" fontId="25" fillId="0" borderId="20" xfId="0" applyNumberFormat="1" applyFont="1" applyFill="1" applyBorder="1" applyAlignment="1" applyProtection="1">
      <alignment horizontal="right" vertical="center"/>
      <protection locked="0"/>
    </xf>
    <xf numFmtId="4" fontId="25" fillId="0" borderId="3" xfId="0" applyNumberFormat="1" applyFont="1" applyFill="1" applyBorder="1" applyAlignment="1" applyProtection="1">
      <alignment horizontal="right" vertical="center"/>
      <protection locked="0"/>
    </xf>
    <xf numFmtId="166" fontId="25" fillId="0" borderId="3" xfId="0" applyNumberFormat="1" applyFont="1" applyFill="1" applyBorder="1" applyAlignment="1" applyProtection="1">
      <alignment horizontal="right" vertical="center"/>
      <protection locked="0"/>
    </xf>
    <xf numFmtId="3" fontId="17" fillId="0" borderId="64" xfId="0" applyNumberFormat="1" applyFont="1" applyFill="1" applyBorder="1" applyAlignment="1" applyProtection="1">
      <alignment horizontal="center" vertical="center"/>
      <protection locked="0"/>
    </xf>
    <xf numFmtId="3" fontId="17" fillId="0" borderId="3" xfId="0" applyNumberFormat="1" applyFont="1" applyFill="1" applyBorder="1" applyAlignment="1" applyProtection="1">
      <alignment horizontal="center" vertical="center"/>
      <protection locked="0"/>
    </xf>
    <xf numFmtId="3" fontId="17" fillId="0" borderId="1" xfId="0" applyNumberFormat="1" applyFont="1" applyFill="1" applyBorder="1" applyAlignment="1" applyProtection="1">
      <alignment horizontal="center" vertical="center"/>
      <protection locked="0"/>
    </xf>
    <xf numFmtId="3" fontId="17" fillId="0" borderId="54" xfId="0" applyNumberFormat="1" applyFont="1" applyFill="1" applyBorder="1" applyAlignment="1" applyProtection="1">
      <alignment horizontal="center" vertical="center"/>
      <protection locked="0"/>
    </xf>
    <xf numFmtId="4" fontId="25" fillId="0" borderId="20" xfId="0" applyNumberFormat="1" applyFont="1" applyFill="1" applyBorder="1" applyAlignment="1" applyProtection="1">
      <alignment vertical="center"/>
      <protection locked="0"/>
    </xf>
    <xf numFmtId="4" fontId="25" fillId="0" borderId="3" xfId="0" applyNumberFormat="1" applyFont="1" applyFill="1" applyBorder="1" applyAlignment="1" applyProtection="1">
      <alignment vertical="center"/>
      <protection locked="0"/>
    </xf>
    <xf numFmtId="166" fontId="25" fillId="0" borderId="3" xfId="0" applyNumberFormat="1" applyFont="1" applyFill="1" applyBorder="1" applyAlignment="1" applyProtection="1">
      <alignment vertical="center"/>
      <protection locked="0"/>
    </xf>
    <xf numFmtId="0" fontId="25" fillId="0" borderId="19" xfId="0" applyFont="1" applyFill="1" applyBorder="1" applyAlignment="1" applyProtection="1">
      <alignment horizontal="right" vertical="center" wrapText="1"/>
    </xf>
    <xf numFmtId="0" fontId="34" fillId="5" borderId="34" xfId="0" applyFont="1" applyFill="1" applyBorder="1" applyAlignment="1">
      <alignment horizontal="center" vertical="center" wrapText="1"/>
    </xf>
    <xf numFmtId="4" fontId="50" fillId="5" borderId="34" xfId="0" applyNumberFormat="1" applyFont="1" applyFill="1" applyBorder="1" applyAlignment="1">
      <alignment horizontal="right" vertical="center"/>
    </xf>
    <xf numFmtId="166" fontId="50" fillId="5" borderId="14" xfId="0" applyNumberFormat="1" applyFont="1" applyFill="1" applyBorder="1" applyAlignment="1">
      <alignment horizontal="right" vertical="center"/>
    </xf>
    <xf numFmtId="3" fontId="54" fillId="5" borderId="35" xfId="0" applyNumberFormat="1" applyFont="1" applyFill="1" applyBorder="1" applyAlignment="1">
      <alignment horizontal="right" vertical="center"/>
    </xf>
    <xf numFmtId="166" fontId="54" fillId="5" borderId="35" xfId="0" applyNumberFormat="1" applyFont="1" applyFill="1" applyBorder="1" applyAlignment="1">
      <alignment horizontal="right" vertical="center"/>
    </xf>
    <xf numFmtId="3" fontId="54" fillId="5" borderId="48" xfId="0" applyNumberFormat="1" applyFont="1" applyFill="1" applyBorder="1" applyAlignment="1">
      <alignment horizontal="right" vertical="center"/>
    </xf>
    <xf numFmtId="0" fontId="45" fillId="5" borderId="37" xfId="0" applyFont="1" applyFill="1" applyBorder="1" applyAlignment="1">
      <alignment vertical="center"/>
    </xf>
    <xf numFmtId="4" fontId="50" fillId="5" borderId="37" xfId="0" applyNumberFormat="1" applyFont="1" applyFill="1" applyBorder="1" applyAlignment="1">
      <alignment horizontal="right" vertical="center"/>
    </xf>
    <xf numFmtId="4" fontId="50" fillId="5" borderId="21" xfId="0" applyNumberFormat="1" applyFont="1" applyFill="1" applyBorder="1" applyAlignment="1">
      <alignment horizontal="right" vertical="center"/>
    </xf>
    <xf numFmtId="166" fontId="50" fillId="5" borderId="21" xfId="0" applyNumberFormat="1" applyFont="1" applyFill="1" applyBorder="1" applyAlignment="1">
      <alignment horizontal="right" vertical="center"/>
    </xf>
    <xf numFmtId="3" fontId="34" fillId="6" borderId="52" xfId="0" applyNumberFormat="1" applyFont="1" applyFill="1" applyBorder="1" applyAlignment="1">
      <alignment horizontal="right" vertical="center"/>
    </xf>
    <xf numFmtId="166" fontId="34" fillId="6" borderId="52" xfId="0" applyNumberFormat="1" applyFont="1" applyFill="1" applyBorder="1" applyAlignment="1">
      <alignment horizontal="right" vertical="center"/>
    </xf>
    <xf numFmtId="3" fontId="34" fillId="6" borderId="51" xfId="0" applyNumberFormat="1" applyFont="1" applyFill="1" applyBorder="1" applyAlignment="1">
      <alignment horizontal="right" vertical="center"/>
    </xf>
    <xf numFmtId="0" fontId="25" fillId="5" borderId="37" xfId="0" applyFont="1" applyFill="1" applyBorder="1" applyAlignment="1">
      <alignment horizontal="right" vertical="center"/>
    </xf>
    <xf numFmtId="4" fontId="44" fillId="5" borderId="37" xfId="0" applyNumberFormat="1" applyFont="1" applyFill="1" applyBorder="1" applyAlignment="1">
      <alignment horizontal="right" vertical="center"/>
    </xf>
    <xf numFmtId="4" fontId="44" fillId="5" borderId="21" xfId="0" applyNumberFormat="1" applyFont="1" applyFill="1" applyBorder="1" applyAlignment="1">
      <alignment horizontal="right" vertical="center"/>
    </xf>
    <xf numFmtId="166" fontId="44" fillId="5" borderId="21" xfId="0" applyNumberFormat="1" applyFont="1" applyFill="1" applyBorder="1" applyAlignment="1">
      <alignment horizontal="right" vertical="center"/>
    </xf>
    <xf numFmtId="3" fontId="17" fillId="6" borderId="52" xfId="0" applyNumberFormat="1" applyFont="1" applyFill="1" applyBorder="1" applyAlignment="1">
      <alignment horizontal="right" vertical="center"/>
    </xf>
    <xf numFmtId="166" fontId="17" fillId="6" borderId="52" xfId="0" applyNumberFormat="1" applyFont="1" applyFill="1" applyBorder="1" applyAlignment="1">
      <alignment horizontal="right" vertical="center"/>
    </xf>
    <xf numFmtId="3" fontId="17" fillId="6" borderId="51" xfId="0" applyNumberFormat="1" applyFont="1" applyFill="1" applyBorder="1" applyAlignment="1">
      <alignment horizontal="right" vertical="center"/>
    </xf>
    <xf numFmtId="0" fontId="45" fillId="5" borderId="20" xfId="0" applyFont="1" applyFill="1" applyBorder="1" applyAlignment="1">
      <alignment vertical="center"/>
    </xf>
    <xf numFmtId="4" fontId="50" fillId="5" borderId="20" xfId="0" applyNumberFormat="1" applyFont="1" applyFill="1" applyBorder="1" applyAlignment="1">
      <alignment horizontal="right" vertical="center"/>
    </xf>
    <xf numFmtId="4" fontId="50" fillId="5" borderId="3" xfId="0" applyNumberFormat="1" applyFont="1" applyFill="1" applyBorder="1" applyAlignment="1">
      <alignment horizontal="right" vertical="center"/>
    </xf>
    <xf numFmtId="166" fontId="50" fillId="5" borderId="3" xfId="0" applyNumberFormat="1" applyFont="1" applyFill="1" applyBorder="1" applyAlignment="1">
      <alignment horizontal="right" vertical="center"/>
    </xf>
    <xf numFmtId="3" fontId="34" fillId="6" borderId="64" xfId="0" applyNumberFormat="1" applyFont="1" applyFill="1" applyBorder="1" applyAlignment="1">
      <alignment horizontal="right" vertical="center"/>
    </xf>
    <xf numFmtId="166" fontId="34" fillId="6" borderId="64" xfId="0" applyNumberFormat="1" applyFont="1" applyFill="1" applyBorder="1" applyAlignment="1">
      <alignment horizontal="right" vertical="center"/>
    </xf>
    <xf numFmtId="3" fontId="34" fillId="6" borderId="54" xfId="0" applyNumberFormat="1" applyFont="1" applyFill="1" applyBorder="1" applyAlignment="1">
      <alignment horizontal="right" vertical="center"/>
    </xf>
    <xf numFmtId="4" fontId="50" fillId="5" borderId="6" xfId="0" applyNumberFormat="1" applyFont="1" applyFill="1" applyBorder="1" applyAlignment="1">
      <alignment horizontal="right" vertical="center"/>
    </xf>
    <xf numFmtId="4" fontId="64" fillId="5" borderId="37" xfId="0" applyNumberFormat="1" applyFont="1" applyFill="1" applyBorder="1" applyAlignment="1">
      <alignment horizontal="right" vertical="center"/>
    </xf>
    <xf numFmtId="4" fontId="64" fillId="5" borderId="21" xfId="0" applyNumberFormat="1" applyFont="1" applyFill="1" applyBorder="1" applyAlignment="1">
      <alignment horizontal="right" vertical="center"/>
    </xf>
    <xf numFmtId="166" fontId="64" fillId="5" borderId="21" xfId="0" applyNumberFormat="1" applyFont="1" applyFill="1" applyBorder="1" applyAlignment="1">
      <alignment horizontal="right" vertical="center"/>
    </xf>
    <xf numFmtId="0" fontId="25" fillId="5" borderId="39" xfId="0" applyFont="1" applyFill="1" applyBorder="1" applyAlignment="1" applyProtection="1">
      <alignment horizontal="right" vertical="center" wrapText="1"/>
    </xf>
    <xf numFmtId="4" fontId="64" fillId="5" borderId="22" xfId="0" applyNumberFormat="1" applyFont="1" applyFill="1" applyBorder="1" applyAlignment="1">
      <alignment horizontal="right" vertical="center"/>
    </xf>
    <xf numFmtId="4" fontId="64" fillId="5" borderId="24" xfId="0" applyNumberFormat="1" applyFont="1" applyFill="1" applyBorder="1" applyAlignment="1">
      <alignment horizontal="right" vertical="center"/>
    </xf>
    <xf numFmtId="166" fontId="64" fillId="5" borderId="24" xfId="0" applyNumberFormat="1" applyFont="1" applyFill="1" applyBorder="1" applyAlignment="1">
      <alignment horizontal="right" vertical="center"/>
    </xf>
    <xf numFmtId="3" fontId="17" fillId="6" borderId="65" xfId="0" applyNumberFormat="1" applyFont="1" applyFill="1" applyBorder="1" applyAlignment="1">
      <alignment horizontal="right" vertical="center"/>
    </xf>
    <xf numFmtId="166" fontId="17" fillId="6" borderId="65" xfId="0" applyNumberFormat="1" applyFont="1" applyFill="1" applyBorder="1" applyAlignment="1">
      <alignment horizontal="right" vertical="center"/>
    </xf>
    <xf numFmtId="3" fontId="17" fillId="6" borderId="55" xfId="0" applyNumberFormat="1" applyFont="1" applyFill="1" applyBorder="1" applyAlignment="1">
      <alignment horizontal="right" vertical="center"/>
    </xf>
    <xf numFmtId="0" fontId="6" fillId="0" borderId="0" xfId="0" applyFont="1" applyFill="1" applyAlignment="1">
      <alignment horizontal="center" vertical="center"/>
    </xf>
    <xf numFmtId="0" fontId="6" fillId="0" borderId="2"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Alignment="1">
      <alignment vertical="center"/>
    </xf>
    <xf numFmtId="0" fontId="34" fillId="0" borderId="0" xfId="0" applyFont="1" applyFill="1" applyAlignment="1">
      <alignment horizontal="left" vertical="center"/>
    </xf>
    <xf numFmtId="0" fontId="26" fillId="0" borderId="0" xfId="0" applyFont="1" applyFill="1" applyAlignment="1">
      <alignment horizontal="center" vertical="center"/>
    </xf>
    <xf numFmtId="0" fontId="26" fillId="0" borderId="41" xfId="0" applyNumberFormat="1" applyFont="1" applyFill="1" applyBorder="1" applyAlignment="1">
      <alignment horizontal="center" vertical="center"/>
    </xf>
    <xf numFmtId="0" fontId="26" fillId="0" borderId="0" xfId="0" applyNumberFormat="1" applyFont="1" applyFill="1" applyBorder="1" applyAlignment="1">
      <alignment horizontal="center" vertical="center"/>
    </xf>
    <xf numFmtId="0" fontId="6" fillId="2" borderId="0" xfId="0" applyFont="1" applyFill="1" applyAlignment="1">
      <alignment horizontal="center"/>
    </xf>
    <xf numFmtId="0" fontId="45" fillId="3" borderId="0" xfId="0" applyFont="1" applyFill="1" applyAlignment="1">
      <alignment vertical="center"/>
    </xf>
    <xf numFmtId="0" fontId="15" fillId="0" borderId="0" xfId="0" applyFont="1" applyBorder="1" applyAlignment="1">
      <alignment vertical="center" wrapText="1" shrinkToFit="1"/>
    </xf>
    <xf numFmtId="49" fontId="6" fillId="0" borderId="31" xfId="0" applyNumberFormat="1" applyFont="1" applyBorder="1" applyAlignment="1">
      <alignment horizontal="center" vertical="center"/>
    </xf>
    <xf numFmtId="49" fontId="6" fillId="0" borderId="40" xfId="0" applyNumberFormat="1" applyFont="1" applyBorder="1" applyAlignment="1">
      <alignment horizontal="center" vertical="center"/>
    </xf>
    <xf numFmtId="0" fontId="72" fillId="0" borderId="0" xfId="0" applyFont="1" applyAlignment="1"/>
    <xf numFmtId="4" fontId="15" fillId="0" borderId="0" xfId="0" applyNumberFormat="1" applyFont="1" applyFill="1" applyBorder="1" applyAlignment="1">
      <alignment horizontal="center" vertical="center"/>
    </xf>
    <xf numFmtId="0" fontId="15" fillId="0" borderId="3" xfId="0" applyFont="1" applyFill="1" applyBorder="1" applyAlignment="1" applyProtection="1">
      <alignment vertical="center" wrapText="1"/>
    </xf>
    <xf numFmtId="0" fontId="15" fillId="0" borderId="0" xfId="0" applyFont="1" applyFill="1" applyBorder="1" applyAlignment="1" applyProtection="1">
      <alignment horizontal="left" vertical="center" wrapText="1"/>
    </xf>
    <xf numFmtId="0" fontId="15" fillId="0" borderId="0" xfId="0" applyFont="1" applyFill="1" applyBorder="1" applyAlignment="1" applyProtection="1">
      <alignment vertical="center" wrapText="1"/>
    </xf>
    <xf numFmtId="4" fontId="15" fillId="0" borderId="0" xfId="0" applyNumberFormat="1" applyFont="1" applyFill="1" applyBorder="1" applyAlignment="1">
      <alignment horizontal="right" vertical="center"/>
    </xf>
    <xf numFmtId="4" fontId="6" fillId="0" borderId="3" xfId="0" applyNumberFormat="1" applyFont="1" applyFill="1" applyBorder="1" applyAlignment="1">
      <alignment horizontal="center" vertical="center"/>
    </xf>
    <xf numFmtId="0" fontId="15" fillId="0" borderId="7" xfId="0" applyFont="1" applyBorder="1" applyAlignment="1">
      <alignment horizontal="center" vertical="top" wrapText="1"/>
    </xf>
    <xf numFmtId="0" fontId="15" fillId="0" borderId="9" xfId="0" applyFont="1" applyBorder="1" applyAlignment="1">
      <alignment horizontal="center" vertical="center" wrapText="1"/>
    </xf>
    <xf numFmtId="0" fontId="15" fillId="0" borderId="32" xfId="0" applyFont="1" applyBorder="1" applyAlignment="1">
      <alignment horizontal="center" vertical="top" wrapText="1"/>
    </xf>
    <xf numFmtId="0" fontId="15" fillId="0" borderId="23" xfId="0" applyFont="1" applyBorder="1" applyAlignment="1">
      <alignment horizontal="center" vertical="center" wrapText="1"/>
    </xf>
    <xf numFmtId="0" fontId="3" fillId="0" borderId="0" xfId="2" applyFont="1" applyFill="1" applyBorder="1" applyAlignment="1" applyProtection="1">
      <alignment horizontal="center"/>
      <protection locked="0"/>
    </xf>
    <xf numFmtId="0" fontId="1" fillId="0" borderId="0" xfId="0" applyFont="1" applyAlignment="1">
      <alignment vertical="center" wrapText="1"/>
    </xf>
    <xf numFmtId="0" fontId="4" fillId="0" borderId="2" xfId="2" applyFont="1" applyFill="1" applyBorder="1" applyAlignment="1">
      <alignment vertical="center"/>
    </xf>
    <xf numFmtId="49" fontId="30" fillId="5" borderId="60" xfId="0" applyNumberFormat="1" applyFont="1" applyFill="1" applyBorder="1" applyAlignment="1">
      <alignment horizontal="center" vertical="center" wrapText="1"/>
    </xf>
    <xf numFmtId="3" fontId="4" fillId="5" borderId="63" xfId="2" applyNumberFormat="1" applyFont="1" applyFill="1" applyBorder="1" applyAlignment="1" applyProtection="1">
      <alignment horizontal="center" vertical="center" wrapText="1"/>
    </xf>
    <xf numFmtId="4" fontId="4" fillId="0" borderId="16" xfId="2" applyNumberFormat="1" applyFont="1" applyBorder="1" applyAlignment="1" applyProtection="1">
      <alignment horizontal="center" vertical="center" wrapText="1"/>
      <protection locked="0"/>
    </xf>
    <xf numFmtId="3" fontId="4" fillId="5" borderId="2" xfId="2" applyNumberFormat="1" applyFont="1" applyFill="1" applyBorder="1" applyAlignment="1" applyProtection="1">
      <alignment horizontal="center" vertical="center" wrapText="1"/>
    </xf>
    <xf numFmtId="4" fontId="4" fillId="0" borderId="36" xfId="2" applyNumberFormat="1" applyFont="1" applyBorder="1" applyAlignment="1" applyProtection="1">
      <alignment horizontal="center" vertical="center" wrapText="1"/>
      <protection locked="0"/>
    </xf>
    <xf numFmtId="4" fontId="17" fillId="5" borderId="23" xfId="2" applyNumberFormat="1" applyFont="1" applyFill="1" applyBorder="1" applyAlignment="1" applyProtection="1">
      <alignment horizontal="center" vertical="center"/>
      <protection locked="0"/>
    </xf>
    <xf numFmtId="4" fontId="4" fillId="0" borderId="39" xfId="2" applyNumberFormat="1" applyFont="1" applyFill="1" applyBorder="1" applyAlignment="1" applyProtection="1">
      <alignment horizontal="center" vertical="center" wrapText="1"/>
      <protection locked="0"/>
    </xf>
    <xf numFmtId="3" fontId="4" fillId="3" borderId="0" xfId="2" applyNumberFormat="1" applyFont="1" applyFill="1" applyBorder="1" applyAlignment="1" applyProtection="1">
      <alignment horizontal="center" vertical="center" wrapText="1"/>
    </xf>
    <xf numFmtId="4" fontId="4" fillId="3" borderId="72" xfId="2" applyNumberFormat="1" applyFont="1" applyFill="1" applyBorder="1" applyAlignment="1" applyProtection="1">
      <alignment horizontal="center" vertical="center" wrapText="1"/>
      <protection locked="0"/>
    </xf>
    <xf numFmtId="165" fontId="17" fillId="5" borderId="60" xfId="2" applyNumberFormat="1" applyFont="1" applyFill="1" applyBorder="1" applyAlignment="1" applyProtection="1">
      <alignment horizontal="center" vertical="center"/>
    </xf>
    <xf numFmtId="4" fontId="34" fillId="6" borderId="30" xfId="2" applyNumberFormat="1" applyFont="1" applyFill="1" applyBorder="1" applyAlignment="1" applyProtection="1">
      <alignment horizontal="right" vertical="center" wrapText="1"/>
      <protection locked="0"/>
    </xf>
    <xf numFmtId="3" fontId="4" fillId="7" borderId="0" xfId="2" applyNumberFormat="1" applyFont="1" applyFill="1" applyBorder="1" applyAlignment="1" applyProtection="1">
      <alignment horizontal="center" vertical="center" wrapText="1"/>
    </xf>
    <xf numFmtId="4" fontId="4" fillId="7" borderId="36" xfId="2" applyNumberFormat="1" applyFont="1" applyFill="1" applyBorder="1" applyAlignment="1" applyProtection="1">
      <alignment horizontal="center" vertical="center" wrapText="1"/>
      <protection locked="0"/>
    </xf>
    <xf numFmtId="3" fontId="4" fillId="3" borderId="41" xfId="2" applyNumberFormat="1" applyFont="1" applyFill="1" applyBorder="1" applyAlignment="1" applyProtection="1">
      <alignment horizontal="center" vertical="center" wrapText="1"/>
    </xf>
    <xf numFmtId="4" fontId="4" fillId="3" borderId="25" xfId="2" applyNumberFormat="1" applyFont="1" applyFill="1" applyBorder="1" applyAlignment="1" applyProtection="1">
      <alignment horizontal="center" vertical="center" wrapText="1"/>
      <protection locked="0"/>
    </xf>
    <xf numFmtId="4" fontId="34" fillId="6" borderId="30" xfId="2" applyNumberFormat="1" applyFont="1" applyFill="1" applyBorder="1" applyAlignment="1" applyProtection="1">
      <alignment horizontal="center" vertical="center" wrapText="1"/>
      <protection locked="0"/>
    </xf>
    <xf numFmtId="165" fontId="32" fillId="6" borderId="60" xfId="2" applyNumberFormat="1" applyFont="1" applyFill="1" applyBorder="1" applyAlignment="1" applyProtection="1">
      <alignment horizontal="right" vertical="center" wrapText="1"/>
    </xf>
    <xf numFmtId="165" fontId="34" fillId="5" borderId="2" xfId="2" applyNumberFormat="1" applyFont="1" applyFill="1" applyBorder="1" applyAlignment="1" applyProtection="1">
      <alignment horizontal="right" vertical="center" wrapText="1"/>
    </xf>
    <xf numFmtId="165" fontId="4" fillId="5" borderId="2" xfId="2" applyNumberFormat="1" applyFont="1" applyFill="1" applyBorder="1" applyAlignment="1" applyProtection="1">
      <alignment horizontal="right" vertical="center" wrapText="1"/>
    </xf>
    <xf numFmtId="4" fontId="4" fillId="6" borderId="19" xfId="2" applyNumberFormat="1" applyFont="1" applyFill="1" applyBorder="1" applyAlignment="1" applyProtection="1">
      <alignment horizontal="right" vertical="center" wrapText="1"/>
    </xf>
    <xf numFmtId="165" fontId="4" fillId="5" borderId="58" xfId="2" applyNumberFormat="1" applyFont="1" applyFill="1" applyBorder="1" applyAlignment="1" applyProtection="1">
      <alignment horizontal="right" vertical="center" wrapText="1"/>
    </xf>
    <xf numFmtId="4" fontId="34" fillId="6" borderId="0" xfId="2" applyNumberFormat="1" applyFont="1" applyFill="1" applyBorder="1" applyAlignment="1" applyProtection="1">
      <alignment horizontal="right" vertical="center"/>
    </xf>
    <xf numFmtId="49" fontId="40" fillId="0" borderId="14" xfId="2" applyNumberFormat="1" applyFont="1" applyFill="1" applyBorder="1" applyAlignment="1">
      <alignment horizontal="center" vertical="center" wrapText="1"/>
    </xf>
    <xf numFmtId="49" fontId="40" fillId="0" borderId="14" xfId="2" applyNumberFormat="1" applyFont="1" applyBorder="1" applyAlignment="1">
      <alignment horizontal="center" vertical="center" wrapText="1"/>
    </xf>
    <xf numFmtId="49" fontId="30" fillId="5" borderId="14" xfId="2" applyNumberFormat="1" applyFont="1" applyFill="1" applyBorder="1" applyAlignment="1">
      <alignment horizontal="center" vertical="center" wrapText="1"/>
    </xf>
    <xf numFmtId="49" fontId="30" fillId="5" borderId="15" xfId="2" applyNumberFormat="1" applyFont="1" applyFill="1" applyBorder="1" applyAlignment="1">
      <alignment horizontal="center" vertical="center" wrapText="1"/>
    </xf>
    <xf numFmtId="49" fontId="30" fillId="0" borderId="30" xfId="2" applyNumberFormat="1" applyFont="1" applyFill="1" applyBorder="1" applyAlignment="1">
      <alignment horizontal="center" vertical="center" wrapText="1"/>
    </xf>
    <xf numFmtId="49" fontId="30" fillId="0" borderId="36" xfId="2" applyNumberFormat="1" applyFont="1" applyFill="1" applyBorder="1" applyAlignment="1">
      <alignment horizontal="center" vertical="center" wrapText="1"/>
    </xf>
    <xf numFmtId="4" fontId="34" fillId="6" borderId="36" xfId="2" applyNumberFormat="1" applyFont="1" applyFill="1" applyBorder="1" applyAlignment="1" applyProtection="1">
      <alignment horizontal="right" vertical="center" wrapText="1"/>
      <protection locked="0"/>
    </xf>
    <xf numFmtId="4" fontId="4" fillId="3" borderId="39" xfId="2" applyNumberFormat="1" applyFont="1" applyFill="1" applyBorder="1" applyAlignment="1" applyProtection="1">
      <alignment horizontal="center" vertical="center" wrapText="1"/>
      <protection locked="0"/>
    </xf>
    <xf numFmtId="4" fontId="34" fillId="6" borderId="72" xfId="2" applyNumberFormat="1" applyFont="1" applyFill="1" applyBorder="1" applyAlignment="1" applyProtection="1">
      <alignment horizontal="center" vertical="center" wrapText="1"/>
      <protection locked="0"/>
    </xf>
    <xf numFmtId="4" fontId="4" fillId="0" borderId="19" xfId="2" applyNumberFormat="1" applyFont="1" applyBorder="1" applyAlignment="1" applyProtection="1">
      <alignment horizontal="center" vertical="center" wrapText="1"/>
      <protection locked="0"/>
    </xf>
    <xf numFmtId="4" fontId="4" fillId="0" borderId="19" xfId="2" applyNumberFormat="1" applyFont="1" applyFill="1" applyBorder="1" applyAlignment="1" applyProtection="1">
      <alignment horizontal="center" vertical="center" wrapText="1"/>
      <protection locked="0"/>
    </xf>
    <xf numFmtId="0" fontId="17" fillId="0" borderId="0" xfId="0" applyFont="1" applyAlignment="1">
      <alignment vertical="top" wrapText="1"/>
    </xf>
    <xf numFmtId="0" fontId="18" fillId="0" borderId="0" xfId="0" applyFont="1" applyAlignment="1">
      <alignment wrapText="1"/>
    </xf>
    <xf numFmtId="0" fontId="15" fillId="0" borderId="0" xfId="0" applyFont="1" applyBorder="1" applyAlignment="1">
      <alignment wrapText="1" shrinkToFit="1"/>
    </xf>
    <xf numFmtId="49" fontId="6" fillId="0" borderId="0" xfId="0" applyNumberFormat="1" applyFont="1" applyBorder="1" applyAlignment="1">
      <alignment horizontal="center" vertical="center"/>
    </xf>
    <xf numFmtId="4" fontId="23" fillId="0" borderId="0" xfId="0" applyNumberFormat="1" applyFont="1" applyBorder="1" applyAlignment="1" applyProtection="1">
      <alignment vertical="center"/>
      <protection locked="0"/>
    </xf>
    <xf numFmtId="0" fontId="6" fillId="0" borderId="3" xfId="0" applyFont="1" applyBorder="1" applyAlignment="1">
      <alignment horizontal="center" vertical="center" wrapText="1"/>
    </xf>
    <xf numFmtId="4" fontId="6" fillId="0" borderId="3" xfId="0" applyNumberFormat="1" applyFont="1" applyBorder="1" applyAlignment="1">
      <alignment vertical="center"/>
    </xf>
    <xf numFmtId="4" fontId="6" fillId="0" borderId="3" xfId="0" applyNumberFormat="1" applyFont="1" applyBorder="1" applyAlignment="1" applyProtection="1">
      <alignment vertical="center"/>
      <protection locked="0"/>
    </xf>
    <xf numFmtId="0" fontId="19" fillId="0" borderId="0" xfId="0" applyFont="1" applyBorder="1" applyAlignment="1"/>
    <xf numFmtId="0" fontId="17" fillId="0" borderId="0" xfId="0" applyFont="1" applyAlignment="1">
      <alignment horizontal="left" vertical="top" wrapText="1"/>
    </xf>
    <xf numFmtId="0" fontId="73" fillId="0" borderId="3" xfId="0" applyFont="1" applyBorder="1" applyAlignment="1"/>
    <xf numFmtId="0" fontId="74" fillId="0" borderId="3" xfId="0" applyFont="1" applyBorder="1" applyAlignment="1">
      <alignment vertical="top" wrapText="1" shrinkToFit="1"/>
    </xf>
    <xf numFmtId="0" fontId="6" fillId="0" borderId="3" xfId="0" applyFont="1" applyBorder="1" applyAlignment="1">
      <alignment horizontal="center" vertical="top"/>
    </xf>
    <xf numFmtId="49" fontId="6" fillId="0" borderId="3" xfId="0" applyNumberFormat="1" applyFont="1" applyBorder="1" applyAlignment="1">
      <alignment horizontal="center" vertical="top"/>
    </xf>
    <xf numFmtId="4" fontId="80" fillId="6" borderId="3" xfId="3" applyNumberFormat="1" applyFont="1" applyFill="1" applyBorder="1" applyAlignment="1" applyProtection="1">
      <alignment horizontal="right" vertical="center"/>
      <protection locked="0"/>
    </xf>
    <xf numFmtId="4" fontId="20" fillId="5" borderId="3" xfId="0" applyNumberFormat="1" applyFont="1" applyFill="1" applyBorder="1" applyAlignment="1" applyProtection="1">
      <alignment vertical="center"/>
    </xf>
    <xf numFmtId="4" fontId="80" fillId="0" borderId="3" xfId="3" applyNumberFormat="1" applyFont="1" applyFill="1" applyBorder="1" applyAlignment="1" applyProtection="1">
      <alignment horizontal="right" vertical="center"/>
      <protection locked="0"/>
    </xf>
    <xf numFmtId="0" fontId="20" fillId="0" borderId="0" xfId="0" applyFont="1" applyBorder="1" applyProtection="1">
      <protection locked="0"/>
    </xf>
    <xf numFmtId="0" fontId="20" fillId="6" borderId="0" xfId="0" applyFont="1" applyFill="1" applyBorder="1" applyProtection="1">
      <protection locked="0"/>
    </xf>
    <xf numFmtId="0" fontId="20" fillId="6" borderId="0" xfId="0" applyFont="1" applyFill="1" applyBorder="1" applyAlignment="1" applyProtection="1">
      <alignment horizontal="left"/>
      <protection locked="0"/>
    </xf>
    <xf numFmtId="0" fontId="20" fillId="0" borderId="0" xfId="0" applyFont="1" applyProtection="1">
      <protection locked="0"/>
    </xf>
    <xf numFmtId="0" fontId="76" fillId="6" borderId="0" xfId="0" applyFont="1" applyFill="1" applyBorder="1" applyAlignment="1" applyProtection="1">
      <alignment horizontal="center"/>
      <protection locked="0"/>
    </xf>
    <xf numFmtId="0" fontId="76" fillId="6" borderId="0" xfId="0" applyNumberFormat="1" applyFont="1" applyFill="1" applyBorder="1" applyAlignment="1" applyProtection="1">
      <alignment horizontal="center"/>
      <protection locked="0"/>
    </xf>
    <xf numFmtId="0" fontId="20" fillId="6" borderId="2" xfId="0" applyFont="1" applyFill="1" applyBorder="1" applyProtection="1">
      <protection locked="0"/>
    </xf>
    <xf numFmtId="0" fontId="20" fillId="0" borderId="2" xfId="0" applyFont="1" applyBorder="1" applyProtection="1">
      <protection locked="0"/>
    </xf>
    <xf numFmtId="0" fontId="20" fillId="0" borderId="2" xfId="0" applyFont="1" applyBorder="1" applyAlignment="1" applyProtection="1">
      <alignment horizontal="center"/>
      <protection locked="0"/>
    </xf>
    <xf numFmtId="4" fontId="3" fillId="6" borderId="3" xfId="0" applyNumberFormat="1" applyFont="1" applyFill="1" applyBorder="1" applyAlignment="1" applyProtection="1">
      <alignment horizontal="right" vertical="center"/>
    </xf>
    <xf numFmtId="4" fontId="5" fillId="5" borderId="3" xfId="0" applyNumberFormat="1" applyFont="1" applyFill="1" applyBorder="1" applyAlignment="1" applyProtection="1">
      <alignment horizontal="right" vertical="center"/>
    </xf>
    <xf numFmtId="0" fontId="26" fillId="6" borderId="72" xfId="2" applyFont="1" applyFill="1" applyBorder="1" applyAlignment="1">
      <alignment horizontal="right"/>
    </xf>
    <xf numFmtId="0" fontId="26" fillId="6" borderId="36" xfId="2" applyFont="1" applyFill="1" applyBorder="1" applyAlignment="1">
      <alignment horizontal="left" vertical="center" wrapText="1"/>
    </xf>
    <xf numFmtId="0" fontId="3" fillId="0" borderId="0" xfId="0" applyFont="1" applyAlignment="1">
      <alignment wrapText="1"/>
    </xf>
    <xf numFmtId="0" fontId="20" fillId="0" borderId="0" xfId="0" applyFont="1" applyFill="1" applyProtection="1">
      <protection locked="0"/>
    </xf>
    <xf numFmtId="0" fontId="20" fillId="0" borderId="5" xfId="0" applyFont="1" applyFill="1" applyBorder="1" applyAlignment="1" applyProtection="1">
      <alignment horizontal="center" vertical="center" wrapText="1"/>
    </xf>
    <xf numFmtId="0" fontId="20" fillId="0" borderId="6" xfId="0" applyFont="1" applyFill="1" applyBorder="1" applyAlignment="1" applyProtection="1">
      <alignment horizontal="center" vertical="center"/>
    </xf>
    <xf numFmtId="0" fontId="20" fillId="5" borderId="6" xfId="0" applyFont="1" applyFill="1" applyBorder="1" applyAlignment="1" applyProtection="1">
      <alignment horizontal="center"/>
    </xf>
    <xf numFmtId="0" fontId="20" fillId="0" borderId="8" xfId="0" applyFont="1" applyFill="1" applyBorder="1" applyAlignment="1" applyProtection="1">
      <alignment horizontal="center" vertical="center" wrapText="1"/>
    </xf>
    <xf numFmtId="0" fontId="20" fillId="0" borderId="33" xfId="0" applyFont="1" applyFill="1" applyBorder="1" applyAlignment="1" applyProtection="1">
      <alignment horizontal="center" vertical="center" textRotation="90" wrapText="1"/>
    </xf>
    <xf numFmtId="0" fontId="20" fillId="0" borderId="33" xfId="0" applyFont="1" applyFill="1" applyBorder="1" applyAlignment="1" applyProtection="1">
      <alignment horizontal="center" vertical="center" textRotation="90"/>
    </xf>
    <xf numFmtId="0" fontId="20" fillId="0" borderId="33" xfId="0" applyFont="1" applyFill="1" applyBorder="1" applyAlignment="1" applyProtection="1">
      <alignment horizontal="center" vertical="center" wrapText="1"/>
    </xf>
    <xf numFmtId="0" fontId="20" fillId="0" borderId="57" xfId="0" applyFont="1" applyFill="1" applyBorder="1" applyAlignment="1" applyProtection="1">
      <alignment horizontal="center" vertical="center" wrapText="1"/>
    </xf>
    <xf numFmtId="0" fontId="20" fillId="0" borderId="13" xfId="0" applyFont="1" applyFill="1" applyBorder="1" applyAlignment="1" applyProtection="1">
      <alignment horizontal="center" vertical="center"/>
    </xf>
    <xf numFmtId="0" fontId="20" fillId="0" borderId="14" xfId="0" applyFont="1" applyFill="1" applyBorder="1" applyAlignment="1" applyProtection="1">
      <alignment horizontal="center" vertical="center" wrapText="1"/>
    </xf>
    <xf numFmtId="0" fontId="20" fillId="0" borderId="47" xfId="0" applyFont="1" applyFill="1" applyBorder="1" applyAlignment="1" applyProtection="1">
      <alignment horizontal="center" vertical="center" wrapText="1"/>
    </xf>
    <xf numFmtId="0" fontId="75" fillId="0" borderId="7" xfId="0" applyFont="1" applyFill="1" applyBorder="1" applyAlignment="1" applyProtection="1">
      <alignment horizontal="center" vertical="center" wrapText="1"/>
    </xf>
    <xf numFmtId="0" fontId="20" fillId="0" borderId="7" xfId="0" applyFont="1" applyFill="1" applyBorder="1" applyAlignment="1" applyProtection="1">
      <alignment horizontal="right" vertical="center" wrapText="1"/>
    </xf>
    <xf numFmtId="4" fontId="20" fillId="0" borderId="7" xfId="0" applyNumberFormat="1" applyFont="1" applyFill="1" applyBorder="1" applyAlignment="1" applyProtection="1">
      <alignment vertical="center" wrapText="1"/>
      <protection locked="0"/>
    </xf>
    <xf numFmtId="4" fontId="20" fillId="0" borderId="7" xfId="0" applyNumberFormat="1" applyFont="1" applyFill="1" applyBorder="1" applyAlignment="1" applyProtection="1">
      <alignment vertical="center"/>
      <protection locked="0"/>
    </xf>
    <xf numFmtId="4" fontId="20" fillId="5" borderId="7" xfId="0" applyNumberFormat="1" applyFont="1" applyFill="1" applyBorder="1" applyAlignment="1" applyProtection="1">
      <alignment vertical="center"/>
    </xf>
    <xf numFmtId="4" fontId="20" fillId="5" borderId="68" xfId="0" applyNumberFormat="1" applyFont="1" applyFill="1" applyBorder="1" applyAlignment="1" applyProtection="1">
      <alignment vertical="center"/>
    </xf>
    <xf numFmtId="4" fontId="20" fillId="5" borderId="73" xfId="0" applyNumberFormat="1" applyFont="1" applyFill="1" applyBorder="1" applyAlignment="1" applyProtection="1">
      <alignment vertical="center"/>
    </xf>
    <xf numFmtId="4" fontId="20" fillId="0" borderId="3" xfId="0" applyNumberFormat="1" applyFont="1" applyFill="1" applyBorder="1" applyAlignment="1" applyProtection="1">
      <alignment vertical="center" wrapText="1"/>
      <protection locked="0"/>
    </xf>
    <xf numFmtId="4" fontId="20" fillId="5" borderId="56" xfId="0" applyNumberFormat="1" applyFont="1" applyFill="1" applyBorder="1" applyAlignment="1" applyProtection="1">
      <alignment vertical="center"/>
    </xf>
    <xf numFmtId="0" fontId="75" fillId="0" borderId="3" xfId="0" applyFont="1" applyFill="1" applyBorder="1" applyAlignment="1" applyProtection="1">
      <alignment horizontal="center" vertical="center" wrapText="1"/>
    </xf>
    <xf numFmtId="0" fontId="20" fillId="0" borderId="3" xfId="0" applyFont="1" applyFill="1" applyBorder="1" applyAlignment="1" applyProtection="1">
      <alignment horizontal="right" vertical="center" wrapText="1"/>
    </xf>
    <xf numFmtId="0" fontId="75" fillId="6" borderId="3" xfId="0" applyFont="1" applyFill="1" applyBorder="1" applyAlignment="1" applyProtection="1">
      <alignment horizontal="center" vertical="center" wrapText="1"/>
    </xf>
    <xf numFmtId="0" fontId="20" fillId="0" borderId="6" xfId="0" applyFont="1" applyFill="1" applyBorder="1" applyAlignment="1" applyProtection="1">
      <alignment horizontal="center" vertical="center" wrapText="1"/>
    </xf>
    <xf numFmtId="4" fontId="20" fillId="0" borderId="3" xfId="0" applyNumberFormat="1" applyFont="1" applyFill="1" applyBorder="1" applyAlignment="1" applyProtection="1">
      <alignment horizontal="center" vertical="center"/>
      <protection locked="0"/>
    </xf>
    <xf numFmtId="4" fontId="84" fillId="5" borderId="14" xfId="0" applyNumberFormat="1" applyFont="1" applyFill="1" applyBorder="1" applyAlignment="1" applyProtection="1">
      <alignment vertical="center"/>
    </xf>
    <xf numFmtId="4" fontId="84" fillId="5" borderId="47" xfId="0" applyNumberFormat="1" applyFont="1" applyFill="1" applyBorder="1" applyAlignment="1" applyProtection="1">
      <alignment vertical="center"/>
    </xf>
    <xf numFmtId="0" fontId="75" fillId="0" borderId="0" xfId="0" applyFont="1" applyFill="1" applyBorder="1" applyAlignment="1" applyProtection="1">
      <alignment horizontal="center"/>
      <protection locked="0"/>
    </xf>
    <xf numFmtId="0" fontId="75" fillId="0" borderId="0" xfId="0" applyFont="1" applyFill="1" applyBorder="1" applyProtection="1">
      <protection locked="0"/>
    </xf>
    <xf numFmtId="0" fontId="6" fillId="0" borderId="0" xfId="0" applyFont="1" applyFill="1" applyBorder="1" applyAlignment="1" applyProtection="1">
      <alignment horizontal="left"/>
      <protection locked="0"/>
    </xf>
    <xf numFmtId="0" fontId="6" fillId="0" borderId="0" xfId="0" applyFont="1" applyFill="1" applyAlignment="1" applyProtection="1">
      <alignment horizontal="left"/>
      <protection locked="0"/>
    </xf>
    <xf numFmtId="0" fontId="20" fillId="0" borderId="2" xfId="0" applyFont="1" applyFill="1" applyBorder="1" applyProtection="1">
      <protection locked="0"/>
    </xf>
    <xf numFmtId="0" fontId="80" fillId="0" borderId="0" xfId="0" applyFont="1" applyFill="1" applyProtection="1">
      <protection locked="0"/>
    </xf>
    <xf numFmtId="0" fontId="76" fillId="0" borderId="0" xfId="0" applyFont="1" applyFill="1" applyAlignment="1" applyProtection="1">
      <alignment horizontal="center"/>
      <protection locked="0"/>
    </xf>
    <xf numFmtId="0" fontId="80" fillId="0" borderId="0" xfId="0" applyFont="1" applyFill="1" applyAlignment="1" applyProtection="1">
      <alignment vertical="center" wrapText="1"/>
      <protection locked="0"/>
    </xf>
    <xf numFmtId="0" fontId="83" fillId="0" borderId="0" xfId="0" applyFont="1" applyFill="1" applyAlignment="1" applyProtection="1">
      <alignment vertical="center" wrapText="1"/>
      <protection locked="0"/>
    </xf>
    <xf numFmtId="0" fontId="20" fillId="0" borderId="0" xfId="0" applyFont="1" applyFill="1" applyBorder="1" applyProtection="1">
      <protection locked="0"/>
    </xf>
    <xf numFmtId="0" fontId="20" fillId="0" borderId="0" xfId="0" applyFont="1" applyFill="1" applyBorder="1" applyAlignment="1" applyProtection="1">
      <alignment horizontal="left"/>
    </xf>
    <xf numFmtId="0" fontId="20" fillId="0" borderId="0" xfId="0" applyFont="1" applyFill="1" applyBorder="1" applyAlignment="1" applyProtection="1">
      <alignment horizontal="center"/>
      <protection locked="0"/>
    </xf>
    <xf numFmtId="0" fontId="20" fillId="0" borderId="0" xfId="0" applyFont="1" applyFill="1" applyProtection="1"/>
    <xf numFmtId="0" fontId="20" fillId="0" borderId="0" xfId="0" applyFont="1" applyFill="1" applyBorder="1" applyAlignment="1" applyProtection="1">
      <alignment vertical="center"/>
      <protection locked="0"/>
    </xf>
    <xf numFmtId="1" fontId="20" fillId="0" borderId="2" xfId="0" applyNumberFormat="1" applyFont="1" applyBorder="1" applyAlignment="1" applyProtection="1">
      <alignment horizontal="left" vertical="center"/>
      <protection locked="0"/>
    </xf>
    <xf numFmtId="1" fontId="20" fillId="0" borderId="0" xfId="0" applyNumberFormat="1" applyFont="1" applyBorder="1" applyAlignment="1" applyProtection="1">
      <alignment horizontal="left" vertical="center"/>
      <protection locked="0"/>
    </xf>
    <xf numFmtId="164" fontId="20" fillId="0" borderId="1" xfId="0" applyNumberFormat="1" applyFont="1" applyBorder="1" applyAlignment="1" applyProtection="1">
      <alignment horizontal="left"/>
      <protection locked="0"/>
    </xf>
    <xf numFmtId="164" fontId="20" fillId="0" borderId="0" xfId="0" applyNumberFormat="1" applyFont="1" applyBorder="1" applyAlignment="1" applyProtection="1">
      <alignment horizontal="left"/>
      <protection locked="0"/>
    </xf>
    <xf numFmtId="4" fontId="3" fillId="0" borderId="68" xfId="0" applyNumberFormat="1" applyFont="1" applyFill="1" applyBorder="1" applyAlignment="1">
      <alignment vertical="center"/>
    </xf>
    <xf numFmtId="4" fontId="3" fillId="0" borderId="3" xfId="0" applyNumberFormat="1" applyFont="1" applyFill="1" applyBorder="1" applyAlignment="1">
      <alignment vertical="center"/>
    </xf>
    <xf numFmtId="4" fontId="3" fillId="0" borderId="74" xfId="0" applyNumberFormat="1" applyFont="1" applyFill="1" applyBorder="1" applyAlignment="1">
      <alignment vertical="center"/>
    </xf>
    <xf numFmtId="4" fontId="4" fillId="0" borderId="31" xfId="2" applyNumberFormat="1" applyFont="1" applyBorder="1" applyAlignment="1" applyProtection="1">
      <alignment horizontal="right" vertical="center" wrapText="1"/>
      <protection locked="0"/>
    </xf>
    <xf numFmtId="0" fontId="26" fillId="6" borderId="36" xfId="2" applyFont="1" applyFill="1" applyBorder="1" applyAlignment="1">
      <alignment horizontal="left" vertical="top" wrapText="1"/>
    </xf>
    <xf numFmtId="4" fontId="34" fillId="5" borderId="68" xfId="2" applyNumberFormat="1" applyFont="1" applyFill="1" applyBorder="1" applyAlignment="1" applyProtection="1">
      <alignment horizontal="right" vertical="center"/>
      <protection locked="0"/>
    </xf>
    <xf numFmtId="4" fontId="4" fillId="0" borderId="75" xfId="2" applyNumberFormat="1" applyFont="1" applyBorder="1" applyAlignment="1" applyProtection="1">
      <alignment horizontal="right" vertical="center"/>
      <protection locked="0"/>
    </xf>
    <xf numFmtId="4" fontId="34" fillId="5" borderId="74" xfId="2" applyNumberFormat="1" applyFont="1" applyFill="1" applyBorder="1" applyAlignment="1" applyProtection="1">
      <alignment horizontal="right" vertical="center"/>
      <protection locked="0"/>
    </xf>
    <xf numFmtId="4" fontId="17" fillId="0" borderId="32" xfId="2" applyNumberFormat="1" applyFont="1" applyBorder="1" applyAlignment="1" applyProtection="1">
      <alignment horizontal="right" vertical="center"/>
      <protection locked="0"/>
    </xf>
    <xf numFmtId="4" fontId="32" fillId="5" borderId="68" xfId="2" applyNumberFormat="1" applyFont="1" applyFill="1" applyBorder="1" applyAlignment="1" applyProtection="1">
      <alignment horizontal="right" vertical="center"/>
      <protection locked="0"/>
    </xf>
    <xf numFmtId="4" fontId="32" fillId="5" borderId="21" xfId="2" applyNumberFormat="1" applyFont="1" applyFill="1" applyBorder="1" applyAlignment="1" applyProtection="1">
      <alignment horizontal="right" vertical="center"/>
      <protection locked="0"/>
    </xf>
    <xf numFmtId="0" fontId="6" fillId="0" borderId="31" xfId="0" applyFont="1" applyBorder="1" applyAlignment="1">
      <alignment horizontal="center" vertical="center" wrapText="1"/>
    </xf>
    <xf numFmtId="49" fontId="6" fillId="0" borderId="6" xfId="0" applyNumberFormat="1" applyFont="1" applyBorder="1" applyAlignment="1">
      <alignment horizontal="center" vertical="center" wrapText="1"/>
    </xf>
    <xf numFmtId="0" fontId="82" fillId="5" borderId="21" xfId="0" applyFont="1" applyFill="1" applyBorder="1" applyAlignment="1" applyProtection="1">
      <alignment horizontal="center" vertical="center" wrapText="1"/>
    </xf>
    <xf numFmtId="0" fontId="81" fillId="5" borderId="21" xfId="0" applyFont="1" applyFill="1" applyBorder="1" applyAlignment="1" applyProtection="1">
      <alignment horizontal="right" vertical="center" wrapText="1"/>
    </xf>
    <xf numFmtId="4" fontId="81" fillId="5" borderId="3" xfId="0" applyNumberFormat="1" applyFont="1" applyFill="1" applyBorder="1" applyAlignment="1" applyProtection="1">
      <alignment horizontal="center" vertical="center"/>
    </xf>
    <xf numFmtId="0" fontId="74" fillId="4" borderId="0" xfId="0" applyFont="1" applyFill="1" applyProtection="1">
      <protection locked="0"/>
    </xf>
    <xf numFmtId="0" fontId="74" fillId="0" borderId="0" xfId="0" applyFont="1" applyProtection="1">
      <protection locked="0"/>
    </xf>
    <xf numFmtId="0" fontId="82" fillId="5" borderId="3" xfId="0" applyFont="1" applyFill="1" applyBorder="1" applyAlignment="1" applyProtection="1">
      <alignment horizontal="center" vertical="center" wrapText="1"/>
    </xf>
    <xf numFmtId="0" fontId="81" fillId="5" borderId="3" xfId="0" applyFont="1" applyFill="1" applyBorder="1" applyAlignment="1" applyProtection="1">
      <alignment horizontal="right" vertical="center" wrapText="1"/>
    </xf>
    <xf numFmtId="0" fontId="82" fillId="5" borderId="33" xfId="0" applyFont="1" applyFill="1" applyBorder="1" applyAlignment="1" applyProtection="1">
      <alignment horizontal="center" vertical="center" wrapText="1"/>
    </xf>
    <xf numFmtId="0" fontId="81" fillId="5" borderId="31" xfId="0" applyFont="1" applyFill="1" applyBorder="1" applyAlignment="1" applyProtection="1">
      <alignment horizontal="center" vertical="center" wrapText="1"/>
    </xf>
    <xf numFmtId="0" fontId="82" fillId="5" borderId="3" xfId="0" applyFont="1" applyFill="1" applyBorder="1" applyAlignment="1" applyProtection="1">
      <alignment vertical="center" wrapText="1"/>
    </xf>
    <xf numFmtId="0" fontId="74" fillId="0" borderId="0" xfId="0" applyFont="1" applyFill="1" applyProtection="1">
      <protection locked="0"/>
    </xf>
    <xf numFmtId="0" fontId="81" fillId="5" borderId="6" xfId="0" applyFont="1" applyFill="1" applyBorder="1" applyAlignment="1" applyProtection="1">
      <alignment horizontal="center" vertical="center" wrapText="1"/>
    </xf>
    <xf numFmtId="0" fontId="82" fillId="5" borderId="29" xfId="0" applyFont="1" applyFill="1" applyBorder="1" applyAlignment="1" applyProtection="1">
      <alignment vertical="center" wrapText="1"/>
    </xf>
    <xf numFmtId="0" fontId="74" fillId="0" borderId="0" xfId="0" applyFont="1" applyAlignment="1" applyProtection="1">
      <alignment wrapText="1"/>
      <protection locked="0"/>
    </xf>
    <xf numFmtId="4" fontId="20" fillId="5" borderId="21" xfId="0" applyNumberFormat="1" applyFont="1" applyFill="1" applyBorder="1" applyAlignment="1" applyProtection="1">
      <alignment vertical="center"/>
    </xf>
    <xf numFmtId="4" fontId="20" fillId="5" borderId="3" xfId="0" applyNumberFormat="1" applyFont="1" applyFill="1" applyBorder="1" applyAlignment="1" applyProtection="1">
      <alignment horizontal="center" vertical="center"/>
    </xf>
    <xf numFmtId="4" fontId="20" fillId="5" borderId="56" xfId="0" applyNumberFormat="1" applyFont="1" applyFill="1" applyBorder="1" applyAlignment="1" applyProtection="1">
      <alignment horizontal="center" vertical="center"/>
    </xf>
    <xf numFmtId="0" fontId="6" fillId="0" borderId="80" xfId="0" applyFont="1" applyBorder="1"/>
    <xf numFmtId="0" fontId="6" fillId="0" borderId="60" xfId="0" applyFont="1" applyBorder="1"/>
    <xf numFmtId="14" fontId="6" fillId="0" borderId="3" xfId="0" applyNumberFormat="1" applyFont="1" applyBorder="1" applyAlignment="1">
      <alignment horizontal="center"/>
    </xf>
    <xf numFmtId="0" fontId="6" fillId="0" borderId="5" xfId="0" applyFont="1" applyBorder="1" applyAlignment="1">
      <alignment horizontal="center" vertical="center"/>
    </xf>
    <xf numFmtId="49" fontId="6" fillId="0" borderId="6" xfId="0" applyNumberFormat="1" applyFont="1" applyFill="1" applyBorder="1" applyAlignment="1">
      <alignment horizontal="center" vertical="center"/>
    </xf>
    <xf numFmtId="49" fontId="15" fillId="0" borderId="6" xfId="0" applyNumberFormat="1" applyFont="1" applyFill="1" applyBorder="1" applyAlignment="1">
      <alignment horizontal="center" vertical="center"/>
    </xf>
    <xf numFmtId="0" fontId="20" fillId="0" borderId="0" xfId="0" applyFont="1" applyBorder="1" applyAlignment="1" applyProtection="1">
      <alignment horizontal="left" vertical="center"/>
      <protection locked="0"/>
    </xf>
    <xf numFmtId="0" fontId="20" fillId="0" borderId="2" xfId="0" applyFont="1" applyFill="1" applyBorder="1" applyAlignment="1" applyProtection="1">
      <alignment vertical="center" wrapText="1"/>
      <protection locked="0"/>
    </xf>
    <xf numFmtId="0" fontId="83" fillId="0" borderId="0" xfId="0" applyFont="1" applyFill="1" applyAlignment="1" applyProtection="1">
      <alignment vertical="center" wrapText="1"/>
    </xf>
    <xf numFmtId="0" fontId="83" fillId="0" borderId="0" xfId="0" applyFont="1" applyFill="1" applyBorder="1" applyAlignment="1" applyProtection="1">
      <alignment vertical="center" wrapText="1"/>
    </xf>
    <xf numFmtId="4" fontId="24" fillId="0" borderId="48" xfId="0" applyNumberFormat="1" applyFont="1" applyFill="1" applyBorder="1" applyAlignment="1">
      <alignment horizontal="right" vertical="center"/>
    </xf>
    <xf numFmtId="0" fontId="6" fillId="0" borderId="0" xfId="0" applyFont="1" applyAlignment="1" applyProtection="1">
      <alignment horizontal="center"/>
      <protection locked="0"/>
    </xf>
    <xf numFmtId="0" fontId="7" fillId="0" borderId="0" xfId="0" applyFont="1" applyProtection="1">
      <protection locked="0"/>
    </xf>
    <xf numFmtId="0" fontId="6" fillId="2" borderId="0" xfId="0" applyFont="1" applyFill="1" applyProtection="1"/>
    <xf numFmtId="0" fontId="6" fillId="0" borderId="0" xfId="0" applyFont="1" applyProtection="1"/>
    <xf numFmtId="0" fontId="8" fillId="0" borderId="0" xfId="0" applyFont="1" applyAlignment="1" applyProtection="1">
      <alignment horizontal="right" vertical="center"/>
      <protection locked="0"/>
    </xf>
    <xf numFmtId="14" fontId="8" fillId="0" borderId="0" xfId="0" applyNumberFormat="1" applyFont="1" applyAlignment="1" applyProtection="1">
      <alignment horizontal="center" vertical="center"/>
      <protection locked="0"/>
    </xf>
    <xf numFmtId="0" fontId="75" fillId="0" borderId="0" xfId="0" applyFont="1" applyAlignment="1" applyProtection="1">
      <alignment horizontal="left" vertical="center"/>
      <protection locked="0"/>
    </xf>
    <xf numFmtId="0" fontId="20" fillId="0" borderId="0" xfId="0" applyFont="1" applyAlignment="1" applyProtection="1">
      <alignment horizontal="left" vertical="center"/>
      <protection locked="0"/>
    </xf>
    <xf numFmtId="0" fontId="8" fillId="0" borderId="0" xfId="0" applyFont="1" applyAlignment="1" applyProtection="1">
      <alignment horizontal="right"/>
      <protection locked="0"/>
    </xf>
    <xf numFmtId="0" fontId="6" fillId="0" borderId="3" xfId="1" applyFont="1" applyBorder="1" applyAlignment="1" applyProtection="1">
      <alignment horizontal="center" vertical="center"/>
    </xf>
    <xf numFmtId="0" fontId="76" fillId="6" borderId="3" xfId="3" applyFont="1" applyFill="1" applyBorder="1" applyAlignment="1" applyProtection="1">
      <alignment horizontal="left" vertical="center" wrapText="1"/>
    </xf>
    <xf numFmtId="0" fontId="79" fillId="6" borderId="3" xfId="3" applyFont="1" applyFill="1" applyBorder="1" applyAlignment="1" applyProtection="1">
      <alignment horizontal="center" vertical="center" wrapText="1"/>
    </xf>
    <xf numFmtId="4" fontId="75" fillId="0" borderId="3" xfId="0" applyNumberFormat="1" applyFont="1" applyFill="1" applyBorder="1" applyAlignment="1" applyProtection="1">
      <alignment vertical="center"/>
    </xf>
    <xf numFmtId="0" fontId="79" fillId="5" borderId="3" xfId="3" applyFont="1" applyFill="1" applyBorder="1" applyAlignment="1" applyProtection="1">
      <alignment horizontal="left" vertical="center" wrapText="1"/>
    </xf>
    <xf numFmtId="0" fontId="78" fillId="5" borderId="3" xfId="3" applyFont="1" applyFill="1" applyBorder="1" applyAlignment="1" applyProtection="1">
      <alignment vertical="center" wrapText="1"/>
    </xf>
    <xf numFmtId="0" fontId="79" fillId="5" borderId="3" xfId="3" applyFont="1" applyFill="1" applyBorder="1" applyAlignment="1" applyProtection="1">
      <alignment horizontal="center" vertical="center" wrapText="1"/>
    </xf>
    <xf numFmtId="4" fontId="80" fillId="5" borderId="3" xfId="3" applyNumberFormat="1" applyFont="1" applyFill="1" applyBorder="1" applyAlignment="1" applyProtection="1">
      <alignment horizontal="right" vertical="center"/>
      <protection locked="0"/>
    </xf>
    <xf numFmtId="4" fontId="80" fillId="5" borderId="3" xfId="3" applyNumberFormat="1" applyFont="1" applyFill="1" applyBorder="1" applyAlignment="1" applyProtection="1">
      <alignment horizontal="right" vertical="center"/>
    </xf>
    <xf numFmtId="0" fontId="89" fillId="5" borderId="3" xfId="3" applyFont="1" applyFill="1" applyBorder="1" applyAlignment="1" applyProtection="1">
      <alignment vertical="center" wrapText="1"/>
    </xf>
    <xf numFmtId="0" fontId="88" fillId="5" borderId="3" xfId="3" applyFont="1" applyFill="1" applyBorder="1" applyAlignment="1" applyProtection="1">
      <alignment horizontal="center" vertical="center" wrapText="1"/>
    </xf>
    <xf numFmtId="4" fontId="80" fillId="5" borderId="3" xfId="3" applyNumberFormat="1" applyFont="1" applyFill="1" applyBorder="1" applyAlignment="1" applyProtection="1">
      <alignment horizontal="center" vertical="center"/>
    </xf>
    <xf numFmtId="4" fontId="80" fillId="5" borderId="3" xfId="0" applyNumberFormat="1" applyFont="1" applyFill="1" applyBorder="1" applyAlignment="1" applyProtection="1">
      <alignment vertical="center"/>
    </xf>
    <xf numFmtId="0" fontId="76" fillId="0" borderId="3" xfId="3" applyFont="1" applyFill="1" applyBorder="1" applyAlignment="1" applyProtection="1">
      <alignment horizontal="left" vertical="center" wrapText="1"/>
    </xf>
    <xf numFmtId="4" fontId="80" fillId="0" borderId="0" xfId="3" applyNumberFormat="1" applyFont="1" applyFill="1" applyBorder="1" applyAlignment="1" applyProtection="1">
      <alignment horizontal="center" vertical="center"/>
    </xf>
    <xf numFmtId="0" fontId="79" fillId="0" borderId="3" xfId="3" applyFont="1" applyFill="1" applyBorder="1" applyAlignment="1" applyProtection="1">
      <alignment horizontal="center" vertical="center" wrapText="1"/>
    </xf>
    <xf numFmtId="0" fontId="78" fillId="0" borderId="3" xfId="3" applyFont="1" applyFill="1" applyBorder="1" applyAlignment="1" applyProtection="1">
      <alignment horizontal="center" vertical="center" wrapText="1"/>
    </xf>
    <xf numFmtId="4" fontId="75" fillId="5" borderId="3" xfId="0" applyNumberFormat="1" applyFont="1" applyFill="1" applyBorder="1" applyAlignment="1" applyProtection="1">
      <alignment vertical="center"/>
    </xf>
    <xf numFmtId="0" fontId="76" fillId="0" borderId="3" xfId="3" applyFont="1" applyFill="1" applyBorder="1" applyAlignment="1" applyProtection="1">
      <alignment vertical="center" wrapText="1"/>
    </xf>
    <xf numFmtId="0" fontId="78" fillId="5" borderId="21" xfId="3" applyFont="1" applyFill="1" applyBorder="1" applyAlignment="1" applyProtection="1">
      <alignment horizontal="center" vertical="center" wrapText="1"/>
    </xf>
    <xf numFmtId="0" fontId="93" fillId="0" borderId="3" xfId="3" applyFont="1" applyFill="1" applyBorder="1" applyAlignment="1" applyProtection="1">
      <alignment horizontal="left" vertical="center" wrapText="1"/>
    </xf>
    <xf numFmtId="0" fontId="76" fillId="6" borderId="3" xfId="3" applyFont="1" applyFill="1" applyBorder="1" applyAlignment="1" applyProtection="1">
      <alignment vertical="center" wrapText="1"/>
    </xf>
    <xf numFmtId="4" fontId="76" fillId="5" borderId="3" xfId="3" applyNumberFormat="1" applyFont="1" applyFill="1" applyBorder="1" applyAlignment="1" applyProtection="1">
      <alignment horizontal="right" vertical="center"/>
      <protection locked="0"/>
    </xf>
    <xf numFmtId="0" fontId="76" fillId="6" borderId="3" xfId="3" applyFont="1" applyFill="1" applyBorder="1" applyAlignment="1" applyProtection="1">
      <alignment horizontal="center" vertical="center" wrapText="1"/>
    </xf>
    <xf numFmtId="0" fontId="91" fillId="2" borderId="0" xfId="0" applyFont="1" applyFill="1" applyProtection="1"/>
    <xf numFmtId="0" fontId="91" fillId="0" borderId="0" xfId="0" applyFont="1" applyProtection="1"/>
    <xf numFmtId="4" fontId="75" fillId="5" borderId="3" xfId="0" applyNumberFormat="1" applyFont="1" applyFill="1" applyBorder="1" applyAlignment="1" applyProtection="1">
      <alignment horizontal="right" vertical="center"/>
    </xf>
    <xf numFmtId="0" fontId="90" fillId="6" borderId="3" xfId="3" applyFont="1" applyFill="1" applyBorder="1" applyAlignment="1" applyProtection="1">
      <alignment vertical="center" wrapText="1"/>
    </xf>
    <xf numFmtId="0" fontId="90" fillId="6" borderId="3" xfId="3" applyFont="1" applyFill="1" applyBorder="1" applyAlignment="1" applyProtection="1">
      <alignment horizontal="center" vertical="center" wrapText="1"/>
    </xf>
    <xf numFmtId="0" fontId="80" fillId="5" borderId="3" xfId="0" applyFont="1" applyFill="1" applyBorder="1" applyAlignment="1" applyProtection="1">
      <alignment horizontal="center" vertical="center"/>
    </xf>
    <xf numFmtId="0" fontId="76" fillId="6" borderId="6" xfId="3" applyFont="1" applyFill="1" applyBorder="1" applyAlignment="1" applyProtection="1">
      <alignment vertical="center" wrapText="1"/>
    </xf>
    <xf numFmtId="0" fontId="76" fillId="6" borderId="40" xfId="3" applyFont="1" applyFill="1" applyBorder="1" applyAlignment="1" applyProtection="1">
      <alignment vertical="center" wrapText="1"/>
    </xf>
    <xf numFmtId="0" fontId="76" fillId="6" borderId="24" xfId="3" applyFont="1" applyFill="1" applyBorder="1" applyAlignment="1" applyProtection="1">
      <alignment vertical="center" wrapText="1"/>
    </xf>
    <xf numFmtId="0" fontId="76" fillId="6" borderId="24" xfId="3" applyFont="1" applyFill="1" applyBorder="1" applyAlignment="1" applyProtection="1">
      <alignment horizontal="center" vertical="center" wrapText="1"/>
    </xf>
    <xf numFmtId="0" fontId="75" fillId="5" borderId="24" xfId="0" applyFont="1" applyFill="1" applyBorder="1" applyAlignment="1" applyProtection="1">
      <alignment horizontal="center" vertical="center"/>
    </xf>
    <xf numFmtId="0" fontId="76" fillId="6" borderId="0" xfId="3" applyFont="1" applyFill="1" applyBorder="1" applyAlignment="1" applyProtection="1">
      <alignment vertical="center" wrapText="1"/>
    </xf>
    <xf numFmtId="0" fontId="76" fillId="6" borderId="3" xfId="0" applyFont="1" applyFill="1" applyBorder="1" applyAlignment="1" applyProtection="1">
      <alignment horizontal="center"/>
      <protection locked="0"/>
    </xf>
    <xf numFmtId="0" fontId="80" fillId="6" borderId="0" xfId="0" applyFont="1" applyFill="1" applyBorder="1" applyProtection="1">
      <protection locked="0"/>
    </xf>
    <xf numFmtId="0" fontId="6" fillId="0" borderId="2" xfId="0" applyFont="1" applyBorder="1" applyProtection="1"/>
    <xf numFmtId="0" fontId="80" fillId="6" borderId="0" xfId="0" applyFont="1" applyFill="1" applyBorder="1" applyAlignment="1" applyProtection="1">
      <alignment horizontal="left"/>
      <protection locked="0"/>
    </xf>
    <xf numFmtId="0" fontId="6" fillId="0" borderId="2" xfId="0" applyFont="1" applyBorder="1" applyProtection="1">
      <protection locked="0"/>
    </xf>
    <xf numFmtId="0" fontId="20" fillId="0" borderId="0" xfId="0" applyFont="1" applyBorder="1" applyAlignment="1" applyProtection="1">
      <alignment horizontal="left"/>
      <protection locked="0"/>
    </xf>
    <xf numFmtId="0" fontId="6" fillId="2" borderId="0" xfId="0" applyFont="1" applyFill="1" applyBorder="1" applyProtection="1"/>
    <xf numFmtId="0" fontId="6" fillId="2" borderId="0" xfId="0" applyFont="1" applyFill="1" applyBorder="1" applyAlignment="1" applyProtection="1">
      <alignment horizontal="center"/>
    </xf>
    <xf numFmtId="0" fontId="3" fillId="2" borderId="0" xfId="0" applyNumberFormat="1" applyFont="1" applyFill="1" applyBorder="1" applyAlignment="1" applyProtection="1">
      <alignment horizontal="center"/>
    </xf>
    <xf numFmtId="0" fontId="3" fillId="3" borderId="0" xfId="0" applyFont="1" applyFill="1" applyProtection="1"/>
    <xf numFmtId="0" fontId="5" fillId="0" borderId="0" xfId="0" applyFont="1" applyFill="1" applyAlignment="1" applyProtection="1">
      <alignment vertical="center"/>
    </xf>
    <xf numFmtId="0" fontId="4" fillId="0" borderId="1" xfId="0" applyNumberFormat="1" applyFont="1" applyBorder="1" applyAlignment="1" applyProtection="1">
      <alignment vertical="center" wrapText="1"/>
    </xf>
    <xf numFmtId="0" fontId="4" fillId="0" borderId="1" xfId="0" applyNumberFormat="1" applyFont="1" applyBorder="1" applyAlignment="1" applyProtection="1">
      <alignment horizontal="left" vertical="center" wrapText="1"/>
    </xf>
    <xf numFmtId="0" fontId="3" fillId="0" borderId="0" xfId="0" applyFont="1" applyFill="1" applyProtection="1"/>
    <xf numFmtId="0" fontId="75" fillId="0" borderId="0" xfId="0" applyFont="1" applyFill="1" applyAlignment="1" applyProtection="1">
      <protection locked="0"/>
    </xf>
    <xf numFmtId="0" fontId="83" fillId="0" borderId="0" xfId="0" applyFont="1" applyAlignment="1" applyProtection="1">
      <alignment vertical="center"/>
      <protection locked="0"/>
    </xf>
    <xf numFmtId="0" fontId="75" fillId="0" borderId="0" xfId="0" applyFont="1" applyFill="1" applyAlignment="1" applyProtection="1">
      <alignment vertical="center"/>
      <protection locked="0"/>
    </xf>
    <xf numFmtId="0" fontId="83" fillId="0" borderId="0" xfId="0" applyFont="1" applyAlignment="1" applyProtection="1">
      <protection locked="0"/>
    </xf>
    <xf numFmtId="0" fontId="20" fillId="0" borderId="5" xfId="0" applyFont="1" applyFill="1" applyBorder="1" applyAlignment="1" applyProtection="1">
      <alignment horizontal="center" vertical="center"/>
    </xf>
    <xf numFmtId="4" fontId="81" fillId="0" borderId="21" xfId="0" applyNumberFormat="1" applyFont="1" applyFill="1" applyBorder="1" applyAlignment="1" applyProtection="1">
      <alignment vertical="center" wrapText="1"/>
      <protection locked="0"/>
    </xf>
    <xf numFmtId="4" fontId="20" fillId="5" borderId="56" xfId="0" applyNumberFormat="1" applyFont="1" applyFill="1" applyBorder="1" applyAlignment="1" applyProtection="1">
      <alignment horizontal="right" vertical="center"/>
    </xf>
    <xf numFmtId="0" fontId="81" fillId="5" borderId="6" xfId="0" applyFont="1" applyFill="1" applyBorder="1" applyAlignment="1" applyProtection="1">
      <alignment horizontal="center" vertical="center"/>
    </xf>
    <xf numFmtId="4" fontId="20" fillId="0" borderId="21" xfId="0" applyNumberFormat="1" applyFont="1" applyFill="1" applyBorder="1" applyAlignment="1" applyProtection="1">
      <alignment vertical="center"/>
      <protection locked="0"/>
    </xf>
    <xf numFmtId="4" fontId="81" fillId="0" borderId="3" xfId="0" applyNumberFormat="1" applyFont="1" applyFill="1" applyBorder="1" applyAlignment="1" applyProtection="1">
      <alignment vertical="center" wrapText="1"/>
      <protection locked="0"/>
    </xf>
    <xf numFmtId="0" fontId="20" fillId="5" borderId="6" xfId="0" applyFont="1" applyFill="1" applyBorder="1" applyAlignment="1" applyProtection="1">
      <alignment horizontal="center" vertical="center" wrapText="1"/>
    </xf>
    <xf numFmtId="0" fontId="20" fillId="0" borderId="8" xfId="0" applyFont="1" applyFill="1" applyBorder="1" applyAlignment="1" applyProtection="1">
      <alignment horizontal="center" vertical="center"/>
    </xf>
    <xf numFmtId="0" fontId="20" fillId="5" borderId="30" xfId="0" applyFont="1" applyFill="1" applyBorder="1" applyAlignment="1" applyProtection="1">
      <alignment horizontal="center" vertical="center"/>
    </xf>
    <xf numFmtId="4" fontId="43" fillId="0" borderId="21" xfId="0" applyNumberFormat="1" applyFont="1" applyFill="1" applyBorder="1" applyAlignment="1">
      <alignment horizontal="right" vertical="center"/>
    </xf>
    <xf numFmtId="4" fontId="43" fillId="0" borderId="3" xfId="0" applyNumberFormat="1" applyFont="1" applyFill="1" applyBorder="1" applyAlignment="1">
      <alignment horizontal="right" vertical="center"/>
    </xf>
    <xf numFmtId="4" fontId="43" fillId="0" borderId="33" xfId="0" applyNumberFormat="1" applyFont="1" applyFill="1" applyBorder="1" applyAlignment="1">
      <alignment horizontal="right" vertical="center"/>
    </xf>
    <xf numFmtId="4" fontId="44" fillId="0" borderId="18" xfId="0" applyNumberFormat="1" applyFont="1" applyFill="1" applyBorder="1" applyAlignment="1">
      <alignment horizontal="right" vertical="center"/>
    </xf>
    <xf numFmtId="4" fontId="44" fillId="0" borderId="9" xfId="0" applyNumberFormat="1" applyFont="1" applyFill="1" applyBorder="1" applyAlignment="1">
      <alignment horizontal="right" vertical="center"/>
    </xf>
    <xf numFmtId="4" fontId="43" fillId="0" borderId="9" xfId="0" applyNumberFormat="1" applyFont="1" applyFill="1" applyBorder="1" applyAlignment="1">
      <alignment horizontal="right" vertical="center"/>
    </xf>
    <xf numFmtId="4" fontId="43" fillId="0" borderId="10" xfId="0" applyNumberFormat="1" applyFont="1" applyFill="1" applyBorder="1" applyAlignment="1">
      <alignment horizontal="right" vertical="center"/>
    </xf>
    <xf numFmtId="1" fontId="43" fillId="0" borderId="32" xfId="0" applyNumberFormat="1" applyFont="1" applyFill="1" applyBorder="1" applyAlignment="1">
      <alignment horizontal="right" vertical="center"/>
    </xf>
    <xf numFmtId="1" fontId="43" fillId="0" borderId="9" xfId="0" applyNumberFormat="1" applyFont="1" applyFill="1" applyBorder="1" applyAlignment="1">
      <alignment horizontal="right" vertical="center"/>
    </xf>
    <xf numFmtId="1" fontId="43" fillId="0" borderId="10" xfId="0" applyNumberFormat="1" applyFont="1" applyFill="1" applyBorder="1" applyAlignment="1">
      <alignment horizontal="right" vertical="center"/>
    </xf>
    <xf numFmtId="4" fontId="24" fillId="0" borderId="35" xfId="0" applyNumberFormat="1" applyFont="1" applyFill="1" applyBorder="1" applyAlignment="1">
      <alignment horizontal="right" vertical="center"/>
    </xf>
    <xf numFmtId="166" fontId="43" fillId="0" borderId="13" xfId="0" applyNumberFormat="1" applyFont="1" applyFill="1" applyBorder="1" applyAlignment="1">
      <alignment horizontal="right" vertical="center"/>
    </xf>
    <xf numFmtId="0" fontId="8" fillId="0" borderId="3" xfId="1" applyFont="1" applyBorder="1" applyAlignment="1" applyProtection="1">
      <alignment horizontal="center" vertical="center" wrapText="1"/>
    </xf>
    <xf numFmtId="0" fontId="78" fillId="0" borderId="33" xfId="3" applyFont="1" applyFill="1" applyBorder="1" applyAlignment="1" applyProtection="1">
      <alignment horizontal="center" vertical="center" wrapText="1"/>
    </xf>
    <xf numFmtId="0" fontId="80" fillId="6" borderId="0" xfId="0" applyFont="1" applyFill="1" applyBorder="1" applyAlignment="1" applyProtection="1">
      <alignment wrapText="1"/>
      <protection locked="0"/>
    </xf>
    <xf numFmtId="0" fontId="83" fillId="0" borderId="0" xfId="0" applyFont="1" applyBorder="1" applyAlignment="1" applyProtection="1">
      <protection locked="0"/>
    </xf>
    <xf numFmtId="0" fontId="78" fillId="6" borderId="33" xfId="3" applyFont="1" applyFill="1" applyBorder="1" applyAlignment="1" applyProtection="1">
      <alignment horizontal="center" vertical="center" wrapText="1"/>
    </xf>
    <xf numFmtId="4" fontId="20" fillId="0" borderId="3" xfId="0" applyNumberFormat="1" applyFont="1" applyFill="1" applyBorder="1" applyAlignment="1" applyProtection="1">
      <alignment vertical="center"/>
      <protection locked="0"/>
    </xf>
    <xf numFmtId="0" fontId="20" fillId="0" borderId="14" xfId="0" applyFont="1" applyFill="1" applyBorder="1" applyAlignment="1" applyProtection="1">
      <alignment horizontal="center" vertical="center"/>
    </xf>
    <xf numFmtId="0" fontId="20" fillId="0" borderId="3" xfId="0" applyFont="1" applyFill="1" applyBorder="1" applyAlignment="1" applyProtection="1">
      <alignment horizontal="left" vertical="center" wrapText="1"/>
    </xf>
    <xf numFmtId="0" fontId="4" fillId="0" borderId="2" xfId="0" applyNumberFormat="1" applyFont="1" applyBorder="1" applyAlignment="1" applyProtection="1">
      <alignment vertical="center" wrapText="1"/>
    </xf>
    <xf numFmtId="0" fontId="4" fillId="0" borderId="0" xfId="0" applyNumberFormat="1" applyFont="1" applyBorder="1" applyAlignment="1" applyProtection="1">
      <alignment vertical="center" wrapText="1"/>
    </xf>
    <xf numFmtId="0" fontId="6" fillId="0" borderId="0" xfId="0" applyNumberFormat="1" applyFont="1" applyAlignment="1" applyProtection="1">
      <alignment vertical="center" wrapText="1"/>
    </xf>
    <xf numFmtId="0" fontId="15" fillId="0" borderId="0" xfId="0" applyNumberFormat="1" applyFont="1" applyAlignment="1" applyProtection="1">
      <alignment vertical="center" wrapText="1"/>
    </xf>
    <xf numFmtId="4" fontId="20" fillId="0" borderId="24" xfId="0" applyNumberFormat="1" applyFont="1" applyFill="1" applyBorder="1" applyAlignment="1" applyProtection="1">
      <alignment vertical="center"/>
      <protection locked="0"/>
    </xf>
    <xf numFmtId="0" fontId="81" fillId="8" borderId="6" xfId="0" applyFont="1" applyFill="1" applyBorder="1" applyAlignment="1" applyProtection="1">
      <alignment horizontal="center" vertical="center"/>
    </xf>
    <xf numFmtId="0" fontId="82" fillId="8" borderId="21" xfId="0" applyFont="1" applyFill="1" applyBorder="1" applyAlignment="1" applyProtection="1">
      <alignment horizontal="center" vertical="center" wrapText="1"/>
    </xf>
    <xf numFmtId="0" fontId="81" fillId="8" borderId="21" xfId="0" applyFont="1" applyFill="1" applyBorder="1" applyAlignment="1" applyProtection="1">
      <alignment horizontal="right" vertical="center" wrapText="1"/>
    </xf>
    <xf numFmtId="0" fontId="4" fillId="0" borderId="2" xfId="2" applyFont="1" applyFill="1" applyBorder="1" applyAlignment="1">
      <alignment vertical="center"/>
    </xf>
    <xf numFmtId="0" fontId="6" fillId="0" borderId="0" xfId="0" applyFont="1" applyBorder="1" applyAlignment="1">
      <alignment horizontal="left" vertical="top" wrapText="1"/>
    </xf>
    <xf numFmtId="0" fontId="6" fillId="0" borderId="0" xfId="0" applyFont="1" applyBorder="1" applyAlignment="1">
      <alignment horizontal="left" vertical="top" wrapText="1" shrinkToFit="1"/>
    </xf>
    <xf numFmtId="0" fontId="6" fillId="0" borderId="0" xfId="0" applyFont="1" applyBorder="1" applyAlignment="1">
      <alignment horizontal="left" vertical="top"/>
    </xf>
    <xf numFmtId="0" fontId="13" fillId="0" borderId="0" xfId="0" applyFont="1" applyBorder="1" applyAlignment="1">
      <alignment horizontal="left" vertical="center" wrapText="1" shrinkToFit="1"/>
    </xf>
    <xf numFmtId="0" fontId="6" fillId="0" borderId="0" xfId="0" applyFont="1" applyBorder="1" applyAlignment="1">
      <alignment horizontal="left" vertical="center" wrapText="1"/>
    </xf>
    <xf numFmtId="0" fontId="6" fillId="0" borderId="0" xfId="0" applyFont="1" applyBorder="1" applyAlignment="1">
      <alignment horizontal="left" vertical="center" wrapText="1" shrinkToFit="1"/>
    </xf>
    <xf numFmtId="0" fontId="6" fillId="0" borderId="4" xfId="0" applyFont="1" applyBorder="1" applyAlignment="1">
      <alignment horizontal="left" vertical="top"/>
    </xf>
    <xf numFmtId="0" fontId="6" fillId="0" borderId="0" xfId="0" applyFont="1" applyBorder="1" applyAlignment="1">
      <alignment horizontal="center"/>
    </xf>
    <xf numFmtId="0" fontId="6" fillId="0" borderId="4" xfId="0" applyFont="1" applyBorder="1" applyAlignment="1">
      <alignment horizontal="center"/>
    </xf>
    <xf numFmtId="0" fontId="6" fillId="0" borderId="3" xfId="0" applyFont="1" applyBorder="1" applyAlignment="1">
      <alignment horizontal="center" wrapText="1"/>
    </xf>
    <xf numFmtId="0" fontId="19" fillId="0" borderId="41" xfId="0" applyFont="1" applyBorder="1" applyAlignment="1">
      <alignment horizontal="center"/>
    </xf>
    <xf numFmtId="0" fontId="6" fillId="0" borderId="3" xfId="0" applyFont="1" applyBorder="1" applyAlignment="1">
      <alignment horizontal="left" vertical="top" wrapText="1" shrinkToFit="1"/>
    </xf>
    <xf numFmtId="49" fontId="6" fillId="0" borderId="3" xfId="0" applyNumberFormat="1" applyFont="1" applyBorder="1" applyAlignment="1">
      <alignment horizontal="left" vertical="center"/>
    </xf>
    <xf numFmtId="0" fontId="6" fillId="0" borderId="3" xfId="0" applyFont="1" applyBorder="1" applyAlignment="1">
      <alignment horizontal="center" vertical="center"/>
    </xf>
    <xf numFmtId="0" fontId="6" fillId="0" borderId="3" xfId="0" applyFont="1" applyBorder="1" applyAlignment="1">
      <alignment horizontal="left" vertical="center" wrapText="1"/>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6" fillId="0" borderId="64" xfId="0" applyFont="1" applyBorder="1" applyAlignment="1">
      <alignment horizontal="center" vertical="center"/>
    </xf>
    <xf numFmtId="0" fontId="6" fillId="0" borderId="0" xfId="0" applyFont="1" applyFill="1" applyBorder="1" applyAlignment="1">
      <alignment horizontal="center"/>
    </xf>
    <xf numFmtId="0" fontId="17" fillId="0" borderId="0" xfId="0" applyFont="1" applyAlignment="1">
      <alignment horizontal="left" vertical="top" wrapText="1"/>
    </xf>
    <xf numFmtId="0" fontId="6" fillId="0" borderId="0" xfId="0" applyFont="1" applyFill="1" applyAlignment="1">
      <alignment horizontal="center"/>
    </xf>
    <xf numFmtId="0" fontId="6" fillId="0" borderId="0" xfId="0" applyFont="1" applyFill="1" applyBorder="1" applyAlignment="1">
      <alignment horizontal="center" vertical="center"/>
    </xf>
    <xf numFmtId="0" fontId="6" fillId="0" borderId="0" xfId="0" applyFont="1" applyFill="1" applyBorder="1" applyAlignment="1">
      <alignment horizontal="center" vertical="top" wrapText="1" shrinkToFit="1"/>
    </xf>
    <xf numFmtId="0" fontId="13" fillId="0" borderId="0" xfId="0" applyFont="1" applyBorder="1" applyAlignment="1">
      <alignment horizontal="left" vertical="top" wrapText="1"/>
    </xf>
    <xf numFmtId="0" fontId="19" fillId="0" borderId="0" xfId="0" applyFont="1" applyFill="1" applyBorder="1" applyAlignment="1">
      <alignment horizontal="center" vertical="top"/>
    </xf>
    <xf numFmtId="0" fontId="19" fillId="0" borderId="0" xfId="0" applyFont="1" applyBorder="1" applyAlignment="1">
      <alignment horizontal="center" vertical="top"/>
    </xf>
    <xf numFmtId="0" fontId="15" fillId="0" borderId="0" xfId="0" applyFont="1" applyBorder="1" applyAlignment="1">
      <alignment horizontal="left" wrapText="1" shrinkToFit="1"/>
    </xf>
    <xf numFmtId="0" fontId="6" fillId="0" borderId="0" xfId="0" applyFont="1" applyBorder="1" applyAlignment="1">
      <alignment horizontal="center" vertical="center" wrapText="1"/>
    </xf>
    <xf numFmtId="0" fontId="15" fillId="0" borderId="9" xfId="0" applyFont="1" applyBorder="1" applyAlignment="1">
      <alignment vertical="center" wrapText="1"/>
    </xf>
    <xf numFmtId="0" fontId="15" fillId="0" borderId="1" xfId="0" applyFont="1" applyBorder="1" applyAlignment="1">
      <alignment vertical="center" wrapText="1"/>
    </xf>
    <xf numFmtId="4" fontId="6" fillId="0" borderId="9" xfId="0" applyNumberFormat="1" applyFont="1" applyBorder="1" applyAlignment="1">
      <alignment horizontal="right" vertical="center"/>
    </xf>
    <xf numFmtId="4" fontId="6" fillId="0" borderId="1" xfId="0" applyNumberFormat="1" applyFont="1" applyBorder="1" applyAlignment="1">
      <alignment horizontal="right" vertical="center"/>
    </xf>
    <xf numFmtId="4" fontId="6" fillId="0" borderId="54" xfId="0" applyNumberFormat="1" applyFont="1" applyBorder="1" applyAlignment="1">
      <alignment horizontal="right" vertical="center"/>
    </xf>
    <xf numFmtId="0" fontId="15" fillId="0" borderId="10" xfId="0" applyFont="1" applyBorder="1" applyAlignment="1">
      <alignment vertical="center" wrapText="1"/>
    </xf>
    <xf numFmtId="0" fontId="15" fillId="0" borderId="41" xfId="0" applyFont="1" applyBorder="1" applyAlignment="1">
      <alignment vertical="center" wrapText="1"/>
    </xf>
    <xf numFmtId="4" fontId="6" fillId="0" borderId="10" xfId="0" applyNumberFormat="1" applyFont="1" applyBorder="1" applyAlignment="1">
      <alignment horizontal="right" vertical="center"/>
    </xf>
    <xf numFmtId="4" fontId="6" fillId="0" borderId="41" xfId="0" applyNumberFormat="1" applyFont="1" applyBorder="1" applyAlignment="1">
      <alignment horizontal="right" vertical="center"/>
    </xf>
    <xf numFmtId="4" fontId="6" fillId="0" borderId="61" xfId="0" applyNumberFormat="1" applyFont="1" applyBorder="1" applyAlignment="1">
      <alignment horizontal="right" vertical="center"/>
    </xf>
    <xf numFmtId="0" fontId="0" fillId="0" borderId="0" xfId="0" applyAlignment="1">
      <alignment vertical="center" wrapText="1"/>
    </xf>
    <xf numFmtId="49" fontId="9" fillId="0" borderId="34" xfId="0" applyNumberFormat="1" applyFont="1" applyBorder="1" applyAlignment="1">
      <alignment horizontal="center" vertical="center"/>
    </xf>
    <xf numFmtId="49" fontId="9" fillId="0" borderId="60" xfId="0" applyNumberFormat="1" applyFont="1" applyBorder="1" applyAlignment="1">
      <alignment horizontal="center" vertical="center"/>
    </xf>
    <xf numFmtId="49" fontId="9" fillId="0" borderId="35" xfId="0" applyNumberFormat="1" applyFont="1" applyBorder="1" applyAlignment="1">
      <alignment horizontal="center" vertical="center"/>
    </xf>
    <xf numFmtId="4" fontId="24" fillId="0" borderId="60" xfId="0" applyNumberFormat="1" applyFont="1" applyBorder="1" applyAlignment="1">
      <alignment horizontal="right" vertical="center"/>
    </xf>
    <xf numFmtId="4" fontId="24" fillId="0" borderId="48" xfId="0" applyNumberFormat="1" applyFont="1" applyBorder="1" applyAlignment="1">
      <alignment horizontal="right" vertical="center"/>
    </xf>
    <xf numFmtId="0" fontId="6" fillId="0" borderId="0" xfId="0" applyFont="1" applyBorder="1" applyAlignment="1">
      <alignment vertical="center" wrapText="1"/>
    </xf>
    <xf numFmtId="0" fontId="15" fillId="0" borderId="7" xfId="0" applyFont="1" applyBorder="1" applyAlignment="1">
      <alignment horizontal="center" vertical="top" wrapText="1"/>
    </xf>
    <xf numFmtId="0" fontId="15" fillId="0" borderId="73" xfId="0" applyFont="1" applyBorder="1" applyAlignment="1">
      <alignment horizontal="center" vertical="top" wrapText="1"/>
    </xf>
    <xf numFmtId="0" fontId="22" fillId="0" borderId="20"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54" xfId="0" applyFont="1" applyBorder="1" applyAlignment="1">
      <alignment horizontal="center" vertical="center" wrapText="1"/>
    </xf>
    <xf numFmtId="4" fontId="24" fillId="0" borderId="48" xfId="0" applyNumberFormat="1" applyFont="1" applyFill="1" applyBorder="1" applyAlignment="1">
      <alignment horizontal="right" vertical="center"/>
    </xf>
    <xf numFmtId="4" fontId="24" fillId="0" borderId="30" xfId="0" applyNumberFormat="1" applyFont="1" applyFill="1" applyBorder="1" applyAlignment="1">
      <alignment horizontal="right" vertical="center"/>
    </xf>
    <xf numFmtId="0" fontId="15" fillId="0" borderId="9" xfId="0" applyFont="1" applyBorder="1" applyAlignment="1">
      <alignment horizontal="center" vertical="center" wrapText="1"/>
    </xf>
    <xf numFmtId="0" fontId="15" fillId="0" borderId="1" xfId="0" applyFont="1" applyBorder="1" applyAlignment="1">
      <alignment horizontal="center" vertical="center" wrapText="1"/>
    </xf>
    <xf numFmtId="0" fontId="19" fillId="0" borderId="9" xfId="0" applyFont="1" applyBorder="1" applyAlignment="1">
      <alignment horizontal="center" vertical="center"/>
    </xf>
    <xf numFmtId="0" fontId="19" fillId="0" borderId="1" xfId="0" applyFont="1" applyBorder="1" applyAlignment="1">
      <alignment horizontal="center" vertical="center"/>
    </xf>
    <xf numFmtId="0" fontId="19" fillId="0" borderId="54" xfId="0" applyFont="1" applyBorder="1" applyAlignment="1">
      <alignment horizontal="center" vertical="center"/>
    </xf>
    <xf numFmtId="49" fontId="9" fillId="0" borderId="30" xfId="0" applyNumberFormat="1" applyFont="1" applyBorder="1" applyAlignment="1">
      <alignment horizontal="center" vertical="center"/>
    </xf>
    <xf numFmtId="0" fontId="22" fillId="0" borderId="20" xfId="0" applyFont="1" applyFill="1" applyBorder="1" applyAlignment="1">
      <alignment horizontal="center" vertical="top" wrapText="1" shrinkToFit="1"/>
    </xf>
    <xf numFmtId="0" fontId="22" fillId="0" borderId="1" xfId="0" applyFont="1" applyFill="1" applyBorder="1" applyAlignment="1">
      <alignment horizontal="center" vertical="top" wrapText="1" shrinkToFit="1"/>
    </xf>
    <xf numFmtId="0" fontId="22" fillId="0" borderId="54" xfId="0" applyFont="1" applyFill="1" applyBorder="1" applyAlignment="1">
      <alignment horizontal="center" vertical="top" wrapText="1" shrinkToFit="1"/>
    </xf>
    <xf numFmtId="0" fontId="15" fillId="0" borderId="3" xfId="0" applyFont="1" applyFill="1" applyBorder="1" applyAlignment="1">
      <alignment horizontal="left" vertical="center" wrapText="1" shrinkToFit="1"/>
    </xf>
    <xf numFmtId="4" fontId="6" fillId="0" borderId="3" xfId="0" applyNumberFormat="1" applyFont="1" applyFill="1" applyBorder="1" applyAlignment="1" applyProtection="1">
      <alignment horizontal="right" vertical="center"/>
      <protection locked="0"/>
    </xf>
    <xf numFmtId="4" fontId="6" fillId="0" borderId="56" xfId="0" applyNumberFormat="1" applyFont="1" applyFill="1" applyBorder="1" applyAlignment="1" applyProtection="1">
      <alignment horizontal="right" vertical="center"/>
      <protection locked="0"/>
    </xf>
    <xf numFmtId="0" fontId="4" fillId="0" borderId="3" xfId="0" applyFont="1" applyBorder="1" applyAlignment="1">
      <alignment horizontal="left" vertical="center" wrapText="1" shrinkToFit="1"/>
    </xf>
    <xf numFmtId="4" fontId="23" fillId="0" borderId="3" xfId="0" applyNumberFormat="1" applyFont="1" applyBorder="1" applyAlignment="1" applyProtection="1">
      <alignment horizontal="right" vertical="center"/>
      <protection locked="0"/>
    </xf>
    <xf numFmtId="4" fontId="23" fillId="0" borderId="56" xfId="0" applyNumberFormat="1" applyFont="1" applyBorder="1" applyAlignment="1" applyProtection="1">
      <alignment horizontal="right" vertical="center"/>
      <protection locked="0"/>
    </xf>
    <xf numFmtId="0" fontId="4" fillId="0" borderId="3" xfId="0" applyFont="1" applyBorder="1" applyAlignment="1">
      <alignment vertical="center" wrapText="1" shrinkToFit="1"/>
    </xf>
    <xf numFmtId="4" fontId="15" fillId="0" borderId="3" xfId="0" applyNumberFormat="1" applyFont="1" applyBorder="1" applyAlignment="1" applyProtection="1">
      <alignment horizontal="right" vertical="center"/>
      <protection locked="0"/>
    </xf>
    <xf numFmtId="4" fontId="15" fillId="0" borderId="56" xfId="0" applyNumberFormat="1" applyFont="1" applyBorder="1" applyAlignment="1" applyProtection="1">
      <alignment horizontal="right" vertical="center"/>
      <protection locked="0"/>
    </xf>
    <xf numFmtId="0" fontId="15" fillId="0" borderId="3" xfId="0" applyFont="1" applyBorder="1" applyAlignment="1">
      <alignment vertical="center" wrapText="1" shrinkToFit="1"/>
    </xf>
    <xf numFmtId="0" fontId="15" fillId="0" borderId="9" xfId="0" applyFont="1" applyBorder="1" applyAlignment="1">
      <alignment vertical="center" wrapText="1" shrinkToFit="1"/>
    </xf>
    <xf numFmtId="0" fontId="15" fillId="0" borderId="1" xfId="0" applyFont="1" applyBorder="1" applyAlignment="1">
      <alignment vertical="center" wrapText="1" shrinkToFit="1"/>
    </xf>
    <xf numFmtId="0" fontId="15" fillId="0" borderId="64" xfId="0" applyFont="1" applyBorder="1" applyAlignment="1">
      <alignment vertical="center" wrapText="1" shrinkToFit="1"/>
    </xf>
    <xf numFmtId="0" fontId="6" fillId="0" borderId="0" xfId="0" applyFont="1" applyBorder="1" applyAlignment="1">
      <alignment horizontal="center" vertical="center"/>
    </xf>
    <xf numFmtId="0" fontId="0" fillId="0" borderId="0" xfId="0" applyAlignment="1">
      <alignment horizontal="center" vertical="center"/>
    </xf>
    <xf numFmtId="0" fontId="0" fillId="0" borderId="0" xfId="0" applyAlignment="1">
      <alignment horizontal="center"/>
    </xf>
    <xf numFmtId="0" fontId="21" fillId="0" borderId="3" xfId="0" applyFont="1" applyBorder="1" applyAlignment="1">
      <alignment horizontal="center"/>
    </xf>
    <xf numFmtId="0" fontId="21" fillId="0" borderId="56" xfId="0" applyFont="1" applyBorder="1" applyAlignment="1">
      <alignment horizontal="center"/>
    </xf>
    <xf numFmtId="0" fontId="13" fillId="0" borderId="0" xfId="0" applyFont="1" applyBorder="1" applyAlignment="1">
      <alignment horizontal="left" wrapText="1" shrinkToFit="1"/>
    </xf>
    <xf numFmtId="0" fontId="0" fillId="0" borderId="0" xfId="0" applyAlignment="1">
      <alignment wrapText="1"/>
    </xf>
    <xf numFmtId="0" fontId="6" fillId="0" borderId="7" xfId="0" applyFont="1" applyBorder="1" applyAlignment="1">
      <alignment horizontal="center"/>
    </xf>
    <xf numFmtId="0" fontId="6" fillId="0" borderId="73" xfId="0" applyFont="1" applyBorder="1" applyAlignment="1">
      <alignment horizontal="center"/>
    </xf>
    <xf numFmtId="0" fontId="17" fillId="0" borderId="0" xfId="0" applyFont="1" applyAlignment="1">
      <alignment vertical="top" wrapText="1"/>
    </xf>
    <xf numFmtId="0" fontId="18" fillId="0" borderId="0" xfId="0" applyFont="1" applyAlignment="1">
      <alignment wrapText="1"/>
    </xf>
    <xf numFmtId="0" fontId="6" fillId="0" borderId="2" xfId="0" applyFont="1" applyFill="1" applyBorder="1" applyAlignment="1">
      <alignment horizontal="left" vertical="center"/>
    </xf>
    <xf numFmtId="0" fontId="0" fillId="0" borderId="2" xfId="0" applyFill="1" applyBorder="1" applyAlignment="1">
      <alignment horizontal="left" vertical="center"/>
    </xf>
    <xf numFmtId="0" fontId="19" fillId="0" borderId="41" xfId="0" applyFont="1" applyFill="1" applyBorder="1" applyAlignment="1">
      <alignment horizontal="center" vertical="top" wrapText="1" shrinkToFit="1"/>
    </xf>
    <xf numFmtId="0" fontId="19" fillId="0" borderId="0" xfId="0" applyFont="1" applyBorder="1" applyAlignment="1">
      <alignment horizontal="center" vertical="top" wrapText="1" shrinkToFit="1"/>
    </xf>
    <xf numFmtId="0" fontId="19" fillId="0" borderId="41" xfId="0" applyFont="1" applyFill="1" applyBorder="1" applyAlignment="1">
      <alignment horizontal="center" vertical="top"/>
    </xf>
    <xf numFmtId="0" fontId="0" fillId="0" borderId="1" xfId="0" applyBorder="1" applyAlignment="1">
      <alignment vertical="center" wrapText="1" shrinkToFit="1"/>
    </xf>
    <xf numFmtId="0" fontId="0" fillId="0" borderId="64" xfId="0" applyBorder="1" applyAlignment="1">
      <alignment vertical="center" wrapText="1" shrinkToFit="1"/>
    </xf>
    <xf numFmtId="4" fontId="15" fillId="0" borderId="9" xfId="0" applyNumberFormat="1" applyFont="1" applyBorder="1" applyAlignment="1" applyProtection="1">
      <alignment horizontal="right" vertical="center"/>
      <protection locked="0"/>
    </xf>
    <xf numFmtId="0" fontId="0" fillId="0" borderId="1" xfId="0" applyBorder="1" applyAlignment="1">
      <alignment horizontal="right" vertical="center"/>
    </xf>
    <xf numFmtId="0" fontId="0" fillId="0" borderId="54" xfId="0" applyBorder="1" applyAlignment="1">
      <alignment horizontal="right" vertical="center"/>
    </xf>
    <xf numFmtId="4" fontId="6" fillId="0" borderId="3" xfId="0" applyNumberFormat="1" applyFont="1" applyFill="1" applyBorder="1" applyAlignment="1">
      <alignment horizontal="right" vertical="center"/>
    </xf>
    <xf numFmtId="4" fontId="6" fillId="0" borderId="56" xfId="0" applyNumberFormat="1" applyFont="1" applyFill="1" applyBorder="1" applyAlignment="1">
      <alignment horizontal="right" vertical="center"/>
    </xf>
    <xf numFmtId="0" fontId="15" fillId="0" borderId="3" xfId="0" applyFont="1" applyFill="1" applyBorder="1" applyAlignment="1">
      <alignment vertical="center" wrapText="1" shrinkToFit="1"/>
    </xf>
    <xf numFmtId="4" fontId="15" fillId="0" borderId="3" xfId="0" applyNumberFormat="1" applyFont="1" applyFill="1" applyBorder="1" applyAlignment="1" applyProtection="1">
      <alignment horizontal="right" vertical="center"/>
      <protection locked="0"/>
    </xf>
    <xf numFmtId="4" fontId="15" fillId="0" borderId="56" xfId="0" applyNumberFormat="1" applyFont="1" applyFill="1" applyBorder="1" applyAlignment="1" applyProtection="1">
      <alignment horizontal="right" vertical="center"/>
      <protection locked="0"/>
    </xf>
    <xf numFmtId="0" fontId="15" fillId="0" borderId="3" xfId="0" applyFont="1" applyBorder="1" applyAlignment="1">
      <alignment horizontal="left" vertical="center" wrapText="1" shrinkToFit="1"/>
    </xf>
    <xf numFmtId="4" fontId="23" fillId="0" borderId="3" xfId="0" applyNumberFormat="1" applyFont="1" applyFill="1" applyBorder="1" applyAlignment="1" applyProtection="1">
      <alignment horizontal="right" vertical="center"/>
      <protection locked="0"/>
    </xf>
    <xf numFmtId="4" fontId="23" fillId="0" borderId="56" xfId="0" applyNumberFormat="1" applyFont="1" applyFill="1" applyBorder="1" applyAlignment="1" applyProtection="1">
      <alignment horizontal="right" vertical="center"/>
      <protection locked="0"/>
    </xf>
    <xf numFmtId="0" fontId="26" fillId="6" borderId="16" xfId="0" applyFont="1" applyFill="1" applyBorder="1" applyAlignment="1" applyProtection="1">
      <alignment horizontal="center" vertical="center" wrapText="1"/>
    </xf>
    <xf numFmtId="0" fontId="26" fillId="6" borderId="19" xfId="0" applyFont="1" applyFill="1" applyBorder="1" applyAlignment="1" applyProtection="1">
      <alignment horizontal="center" vertical="center" wrapText="1"/>
    </xf>
    <xf numFmtId="0" fontId="26" fillId="6" borderId="39" xfId="0" applyFont="1" applyFill="1" applyBorder="1" applyAlignment="1" applyProtection="1">
      <alignment horizontal="center" vertical="center" wrapText="1"/>
    </xf>
    <xf numFmtId="0" fontId="34" fillId="3" borderId="0" xfId="2" applyFont="1" applyFill="1" applyAlignment="1">
      <alignment horizontal="center"/>
    </xf>
    <xf numFmtId="0" fontId="4" fillId="0" borderId="0" xfId="2" applyFont="1" applyFill="1" applyBorder="1" applyAlignment="1">
      <alignment horizontal="left" vertical="center" wrapText="1"/>
    </xf>
    <xf numFmtId="0" fontId="0" fillId="0" borderId="0" xfId="0" applyFill="1" applyAlignment="1">
      <alignment vertical="center" wrapText="1"/>
    </xf>
    <xf numFmtId="0" fontId="3" fillId="0" borderId="0" xfId="2" applyFont="1" applyFill="1" applyAlignment="1" applyProtection="1">
      <alignment vertical="center" wrapText="1"/>
      <protection locked="0"/>
    </xf>
    <xf numFmtId="0" fontId="1" fillId="0" borderId="0" xfId="0" applyFont="1" applyAlignment="1">
      <alignment vertical="center" wrapText="1"/>
    </xf>
    <xf numFmtId="0" fontId="4" fillId="0" borderId="2" xfId="2" applyFont="1" applyFill="1" applyBorder="1" applyAlignment="1">
      <alignment vertical="center"/>
    </xf>
    <xf numFmtId="0" fontId="26" fillId="0" borderId="41" xfId="2" applyFont="1" applyFill="1" applyBorder="1" applyAlignment="1">
      <alignment horizontal="center" vertical="center"/>
    </xf>
    <xf numFmtId="0" fontId="6" fillId="0" borderId="41" xfId="0" applyFont="1" applyBorder="1" applyAlignment="1">
      <alignment horizontal="center" vertical="center"/>
    </xf>
    <xf numFmtId="0" fontId="26" fillId="0" borderId="0" xfId="2" applyFont="1" applyFill="1" applyBorder="1" applyAlignment="1">
      <alignment horizontal="center" vertical="center"/>
    </xf>
    <xf numFmtId="0" fontId="28" fillId="0" borderId="46" xfId="2" applyFont="1" applyFill="1" applyBorder="1" applyAlignment="1">
      <alignment horizontal="center" vertical="center" wrapText="1"/>
    </xf>
    <xf numFmtId="0" fontId="28" fillId="0" borderId="72" xfId="2" applyFont="1" applyFill="1" applyBorder="1" applyAlignment="1">
      <alignment horizontal="center" vertical="center" wrapText="1"/>
    </xf>
    <xf numFmtId="0" fontId="28" fillId="0" borderId="11" xfId="2" applyFont="1" applyFill="1" applyBorder="1" applyAlignment="1">
      <alignment horizontal="center" vertical="center" wrapText="1"/>
    </xf>
    <xf numFmtId="0" fontId="26" fillId="5" borderId="10" xfId="2" applyFont="1" applyFill="1" applyBorder="1" applyAlignment="1">
      <alignment horizontal="center" vertical="center" wrapText="1"/>
    </xf>
    <xf numFmtId="0" fontId="0" fillId="0" borderId="28" xfId="0" applyBorder="1" applyAlignment="1">
      <alignment horizontal="center" vertical="center" wrapText="1"/>
    </xf>
    <xf numFmtId="0" fontId="28" fillId="5" borderId="68" xfId="2" applyFont="1" applyFill="1" applyBorder="1" applyAlignment="1">
      <alignment horizontal="center" vertical="center" wrapText="1"/>
    </xf>
    <xf numFmtId="0" fontId="28" fillId="5" borderId="29" xfId="2" applyFont="1" applyFill="1" applyBorder="1" applyAlignment="1">
      <alignment horizontal="center" vertical="center" wrapText="1"/>
    </xf>
    <xf numFmtId="0" fontId="0" fillId="5" borderId="29" xfId="0" applyFill="1" applyBorder="1" applyAlignment="1">
      <alignment horizontal="center" vertical="center" wrapText="1"/>
    </xf>
    <xf numFmtId="0" fontId="27" fillId="0" borderId="33" xfId="2" applyFont="1" applyBorder="1" applyAlignment="1">
      <alignment horizontal="center" vertical="center" wrapText="1"/>
    </xf>
    <xf numFmtId="0" fontId="0" fillId="0" borderId="29" xfId="0" applyBorder="1" applyAlignment="1">
      <alignment horizontal="center" vertical="center" wrapText="1"/>
    </xf>
    <xf numFmtId="0" fontId="27" fillId="0" borderId="33" xfId="2" applyFont="1" applyFill="1" applyBorder="1" applyAlignment="1">
      <alignment horizontal="center" vertical="center" wrapText="1"/>
    </xf>
    <xf numFmtId="0" fontId="0" fillId="0" borderId="29" xfId="0" applyFill="1" applyBorder="1" applyAlignment="1">
      <alignment horizontal="center" vertical="center" wrapText="1"/>
    </xf>
    <xf numFmtId="0" fontId="26" fillId="0" borderId="68" xfId="2" applyFont="1" applyBorder="1" applyAlignment="1">
      <alignment horizontal="center" vertical="center" wrapText="1"/>
    </xf>
    <xf numFmtId="0" fontId="26" fillId="0" borderId="46" xfId="2" applyFont="1" applyFill="1" applyBorder="1" applyAlignment="1">
      <alignment horizontal="center" vertical="center" wrapText="1"/>
    </xf>
    <xf numFmtId="0" fontId="26" fillId="0" borderId="72" xfId="2" applyFont="1" applyFill="1" applyBorder="1" applyAlignment="1">
      <alignment horizontal="center" vertical="center" wrapText="1"/>
    </xf>
    <xf numFmtId="0" fontId="0" fillId="0" borderId="11" xfId="0" applyBorder="1" applyAlignment="1">
      <alignment horizontal="center" vertical="center" wrapText="1"/>
    </xf>
    <xf numFmtId="0" fontId="27" fillId="0" borderId="46" xfId="2" applyFont="1" applyFill="1" applyBorder="1" applyAlignment="1">
      <alignment horizontal="center" vertical="center" wrapText="1"/>
    </xf>
    <xf numFmtId="0" fontId="27" fillId="0" borderId="72" xfId="2" applyFont="1" applyFill="1" applyBorder="1" applyAlignment="1">
      <alignment horizontal="center" vertical="center" wrapText="1"/>
    </xf>
    <xf numFmtId="0" fontId="27" fillId="0" borderId="11" xfId="2" applyFont="1" applyFill="1" applyBorder="1" applyAlignment="1">
      <alignment horizontal="center" vertical="center" wrapText="1"/>
    </xf>
    <xf numFmtId="0" fontId="28" fillId="0" borderId="63" xfId="2" applyFont="1" applyBorder="1" applyAlignment="1">
      <alignment horizontal="center" vertical="center" wrapText="1"/>
    </xf>
    <xf numFmtId="0" fontId="0" fillId="0" borderId="62" xfId="0" applyBorder="1" applyAlignment="1">
      <alignment horizontal="center" vertical="center" wrapText="1"/>
    </xf>
    <xf numFmtId="0" fontId="26" fillId="0" borderId="33" xfId="2" applyFont="1" applyFill="1" applyBorder="1" applyAlignment="1">
      <alignment horizontal="center" vertical="center" wrapText="1"/>
    </xf>
    <xf numFmtId="0" fontId="26" fillId="0" borderId="45" xfId="2" applyFont="1" applyFill="1" applyBorder="1" applyAlignment="1">
      <alignment horizontal="center" vertical="center" wrapText="1"/>
    </xf>
    <xf numFmtId="0" fontId="0" fillId="0" borderId="4" xfId="0" applyFill="1" applyBorder="1" applyAlignment="1">
      <alignment horizontal="center" vertical="center" wrapText="1"/>
    </xf>
    <xf numFmtId="0" fontId="27" fillId="0" borderId="45" xfId="2" applyFont="1" applyFill="1" applyBorder="1" applyAlignment="1">
      <alignment horizontal="center" vertical="center" wrapText="1"/>
    </xf>
    <xf numFmtId="0" fontId="0" fillId="0" borderId="4" xfId="0" applyBorder="1" applyAlignment="1">
      <alignment horizontal="center" vertical="center" wrapText="1"/>
    </xf>
    <xf numFmtId="0" fontId="29" fillId="0" borderId="29" xfId="0" applyFont="1" applyBorder="1" applyAlignment="1">
      <alignment horizontal="center" vertical="center" wrapText="1"/>
    </xf>
    <xf numFmtId="0" fontId="3" fillId="0" borderId="0" xfId="2" applyFont="1" applyFill="1" applyBorder="1" applyAlignment="1" applyProtection="1">
      <alignment horizontal="center"/>
      <protection locked="0"/>
    </xf>
    <xf numFmtId="0" fontId="3" fillId="0" borderId="2" xfId="2" applyFont="1" applyFill="1" applyBorder="1" applyAlignment="1" applyProtection="1">
      <alignment horizontal="center"/>
      <protection locked="0"/>
    </xf>
    <xf numFmtId="0" fontId="3" fillId="0" borderId="0" xfId="2" applyFont="1" applyFill="1" applyAlignment="1" applyProtection="1">
      <alignment horizontal="left"/>
      <protection locked="0"/>
    </xf>
    <xf numFmtId="0" fontId="28" fillId="0" borderId="18" xfId="2" applyFont="1" applyBorder="1" applyAlignment="1">
      <alignment horizontal="center" vertical="center" wrapText="1"/>
    </xf>
    <xf numFmtId="0" fontId="28" fillId="0" borderId="62" xfId="2" applyFont="1" applyBorder="1" applyAlignment="1">
      <alignment horizontal="center" vertical="center" wrapText="1"/>
    </xf>
    <xf numFmtId="0" fontId="28" fillId="5" borderId="75" xfId="2" applyFont="1" applyFill="1" applyBorder="1" applyAlignment="1">
      <alignment horizontal="center" vertical="center" wrapText="1"/>
    </xf>
    <xf numFmtId="0" fontId="28" fillId="5" borderId="28" xfId="2" applyFont="1" applyFill="1" applyBorder="1" applyAlignment="1">
      <alignment horizontal="center" vertical="center" wrapText="1"/>
    </xf>
    <xf numFmtId="0" fontId="28" fillId="5" borderId="7" xfId="2" applyFont="1" applyFill="1" applyBorder="1" applyAlignment="1">
      <alignment horizontal="center" vertical="center" wrapText="1"/>
    </xf>
    <xf numFmtId="0" fontId="18" fillId="0" borderId="7" xfId="0" applyFont="1" applyBorder="1" applyAlignment="1">
      <alignment horizontal="center" vertical="center" wrapText="1"/>
    </xf>
    <xf numFmtId="0" fontId="18" fillId="0" borderId="18" xfId="0" applyFont="1" applyBorder="1" applyAlignment="1">
      <alignment horizontal="center" vertical="center" wrapText="1"/>
    </xf>
    <xf numFmtId="0" fontId="26" fillId="5" borderId="33" xfId="2" applyFont="1" applyFill="1" applyBorder="1" applyAlignment="1">
      <alignment horizontal="center" vertical="center" wrapText="1"/>
    </xf>
    <xf numFmtId="0" fontId="26" fillId="0" borderId="75" xfId="2" applyFont="1" applyFill="1" applyBorder="1" applyAlignment="1">
      <alignment horizontal="center" vertical="center" wrapText="1"/>
    </xf>
    <xf numFmtId="0" fontId="26" fillId="0" borderId="28" xfId="2" applyFont="1" applyFill="1" applyBorder="1" applyAlignment="1">
      <alignment horizontal="center" vertical="center" wrapText="1"/>
    </xf>
    <xf numFmtId="0" fontId="18" fillId="0" borderId="28" xfId="0" applyFont="1" applyFill="1" applyBorder="1" applyAlignment="1">
      <alignment horizontal="center" vertical="center" wrapText="1"/>
    </xf>
    <xf numFmtId="0" fontId="7" fillId="0" borderId="0" xfId="0" applyFont="1" applyFill="1" applyBorder="1" applyAlignment="1">
      <alignment horizontal="center" wrapText="1"/>
    </xf>
    <xf numFmtId="0" fontId="3" fillId="0" borderId="2" xfId="2" applyFont="1" applyFill="1" applyBorder="1" applyAlignment="1">
      <alignment horizontal="center"/>
    </xf>
    <xf numFmtId="0" fontId="4" fillId="0" borderId="46" xfId="0" applyFont="1" applyFill="1" applyBorder="1" applyAlignment="1" applyProtection="1">
      <alignment horizontal="center" vertical="center" wrapText="1"/>
    </xf>
    <xf numFmtId="0" fontId="4" fillId="0" borderId="72"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xf>
    <xf numFmtId="0" fontId="4" fillId="0" borderId="63" xfId="0" applyFont="1" applyFill="1" applyBorder="1" applyAlignment="1" applyProtection="1">
      <alignment horizontal="center" vertical="center"/>
    </xf>
    <xf numFmtId="0" fontId="4" fillId="0" borderId="17"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0" fontId="4" fillId="0" borderId="50" xfId="0" applyFont="1" applyFill="1" applyBorder="1" applyAlignment="1" applyProtection="1">
      <alignment horizontal="center" vertical="center" wrapText="1"/>
    </xf>
    <xf numFmtId="0" fontId="17" fillId="0" borderId="57" xfId="0" applyFont="1" applyFill="1" applyBorder="1" applyAlignment="1" applyProtection="1">
      <alignment horizontal="center" vertical="center" wrapText="1"/>
    </xf>
    <xf numFmtId="0" fontId="17" fillId="0" borderId="43" xfId="0" applyFont="1" applyFill="1" applyBorder="1" applyAlignment="1" applyProtection="1">
      <alignment horizontal="center" vertical="center" wrapText="1"/>
    </xf>
    <xf numFmtId="0" fontId="17" fillId="6" borderId="8" xfId="0" applyFont="1" applyFill="1" applyBorder="1" applyAlignment="1" applyProtection="1">
      <alignment horizontal="center" vertical="center" wrapText="1"/>
    </xf>
    <xf numFmtId="0" fontId="17" fillId="6" borderId="42" xfId="0" applyFont="1" applyFill="1" applyBorder="1" applyAlignment="1" applyProtection="1">
      <alignment horizontal="center" vertical="center" wrapText="1"/>
    </xf>
    <xf numFmtId="0" fontId="17" fillId="0" borderId="33" xfId="0" applyFont="1" applyFill="1" applyBorder="1" applyAlignment="1" applyProtection="1">
      <alignment horizontal="center" vertical="center" wrapText="1"/>
    </xf>
    <xf numFmtId="0" fontId="17" fillId="0" borderId="27" xfId="0" applyFont="1" applyFill="1" applyBorder="1" applyAlignment="1" applyProtection="1">
      <alignment horizontal="center" vertical="center" wrapText="1"/>
    </xf>
    <xf numFmtId="0" fontId="32" fillId="0" borderId="9" xfId="0" applyFont="1" applyFill="1" applyBorder="1" applyAlignment="1" applyProtection="1">
      <alignment horizontal="center" vertical="center" wrapText="1"/>
    </xf>
    <xf numFmtId="0" fontId="32" fillId="0" borderId="1" xfId="0" applyFont="1" applyFill="1" applyBorder="1" applyAlignment="1" applyProtection="1">
      <alignment horizontal="center" vertical="center" wrapText="1"/>
    </xf>
    <xf numFmtId="0" fontId="17" fillId="0" borderId="20" xfId="0" applyFont="1" applyFill="1" applyBorder="1" applyAlignment="1" applyProtection="1">
      <alignment horizontal="center" vertical="center" wrapText="1"/>
    </xf>
    <xf numFmtId="0" fontId="17" fillId="0" borderId="64" xfId="0" applyFont="1" applyFill="1" applyBorder="1" applyAlignment="1" applyProtection="1">
      <alignment horizontal="center" vertical="center" wrapText="1"/>
    </xf>
    <xf numFmtId="0" fontId="6" fillId="0" borderId="0" xfId="0" applyFont="1" applyFill="1" applyAlignment="1">
      <alignment horizontal="left" wrapText="1"/>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34" fillId="0" borderId="0" xfId="0" applyFont="1" applyFill="1" applyAlignment="1">
      <alignment horizontal="left" wrapText="1"/>
    </xf>
    <xf numFmtId="0" fontId="15" fillId="0" borderId="0" xfId="0" applyFont="1" applyFill="1" applyAlignment="1">
      <alignment horizontal="left" wrapText="1"/>
    </xf>
    <xf numFmtId="0" fontId="15" fillId="0" borderId="3" xfId="0" applyFont="1" applyFill="1" applyBorder="1" applyAlignment="1" applyProtection="1">
      <alignment horizontal="left" vertical="center" wrapText="1"/>
    </xf>
    <xf numFmtId="0" fontId="45" fillId="0" borderId="0" xfId="0" applyFont="1" applyFill="1" applyBorder="1" applyAlignment="1">
      <alignment horizontal="left" vertical="center"/>
    </xf>
    <xf numFmtId="0" fontId="15" fillId="0" borderId="0" xfId="0" applyFont="1" applyFill="1" applyBorder="1" applyAlignment="1">
      <alignment horizontal="left" vertical="center"/>
    </xf>
    <xf numFmtId="0" fontId="13" fillId="5" borderId="3" xfId="0" applyFont="1" applyFill="1" applyBorder="1" applyAlignment="1" applyProtection="1">
      <alignment horizontal="left" vertical="center"/>
    </xf>
    <xf numFmtId="4" fontId="6" fillId="6" borderId="33" xfId="0" applyNumberFormat="1" applyFont="1" applyFill="1" applyBorder="1" applyAlignment="1" applyProtection="1">
      <alignment horizontal="left" vertical="top" wrapText="1"/>
    </xf>
    <xf numFmtId="4" fontId="6" fillId="6" borderId="21" xfId="0" applyNumberFormat="1" applyFont="1" applyFill="1" applyBorder="1" applyAlignment="1" applyProtection="1">
      <alignment horizontal="left" vertical="top" wrapText="1"/>
    </xf>
    <xf numFmtId="0" fontId="15" fillId="0" borderId="70" xfId="0" applyFont="1" applyFill="1" applyBorder="1" applyAlignment="1" applyProtection="1">
      <alignment horizontal="left" vertical="center" wrapText="1"/>
    </xf>
    <xf numFmtId="0" fontId="0" fillId="0" borderId="70" xfId="0" applyFont="1" applyBorder="1" applyAlignment="1">
      <alignment vertical="center" wrapText="1"/>
    </xf>
    <xf numFmtId="4" fontId="6" fillId="6" borderId="9" xfId="0" applyNumberFormat="1" applyFont="1" applyFill="1" applyBorder="1" applyAlignment="1" applyProtection="1">
      <alignment horizontal="left" vertical="top" wrapText="1"/>
    </xf>
    <xf numFmtId="4" fontId="6" fillId="6" borderId="1" xfId="0" applyNumberFormat="1" applyFont="1" applyFill="1" applyBorder="1" applyAlignment="1" applyProtection="1">
      <alignment horizontal="left" vertical="top" wrapText="1"/>
    </xf>
    <xf numFmtId="4" fontId="6" fillId="6" borderId="64" xfId="0" applyNumberFormat="1" applyFont="1" applyFill="1" applyBorder="1" applyAlignment="1" applyProtection="1">
      <alignment horizontal="left" vertical="top" wrapText="1"/>
    </xf>
    <xf numFmtId="4" fontId="6" fillId="6" borderId="3" xfId="0" applyNumberFormat="1" applyFont="1" applyFill="1" applyBorder="1" applyAlignment="1" applyProtection="1">
      <alignment horizontal="left" vertical="top" wrapText="1"/>
    </xf>
    <xf numFmtId="0" fontId="3" fillId="0" borderId="0" xfId="2" applyFont="1" applyFill="1" applyAlignment="1" applyProtection="1">
      <alignment horizontal="left" vertical="center" wrapText="1"/>
      <protection locked="0"/>
    </xf>
    <xf numFmtId="0" fontId="15" fillId="0" borderId="3" xfId="0" applyFont="1" applyFill="1" applyBorder="1" applyAlignment="1" applyProtection="1">
      <alignment horizontal="left" wrapText="1"/>
    </xf>
    <xf numFmtId="0" fontId="5" fillId="0" borderId="0" xfId="2" applyFont="1" applyFill="1" applyBorder="1" applyAlignment="1">
      <alignment horizontal="center" vertical="center"/>
    </xf>
    <xf numFmtId="0" fontId="0" fillId="5" borderId="27" xfId="0" applyFill="1" applyBorder="1" applyAlignment="1">
      <alignment horizontal="center" vertical="center" wrapText="1"/>
    </xf>
    <xf numFmtId="0" fontId="18" fillId="0" borderId="26" xfId="0" applyFont="1" applyFill="1" applyBorder="1" applyAlignment="1">
      <alignment horizontal="center" vertical="center" wrapText="1"/>
    </xf>
    <xf numFmtId="0" fontId="28" fillId="5" borderId="74" xfId="2" applyFont="1" applyFill="1" applyBorder="1" applyAlignment="1">
      <alignment horizontal="center" vertical="center" wrapText="1"/>
    </xf>
    <xf numFmtId="0" fontId="28" fillId="5" borderId="76" xfId="2" applyFont="1" applyFill="1" applyBorder="1" applyAlignment="1">
      <alignment horizontal="center" vertical="center" wrapText="1"/>
    </xf>
    <xf numFmtId="0" fontId="0" fillId="5" borderId="43" xfId="0" applyFill="1" applyBorder="1" applyAlignment="1">
      <alignment horizontal="center" vertical="center" wrapText="1"/>
    </xf>
    <xf numFmtId="0" fontId="0" fillId="0" borderId="66" xfId="0" applyBorder="1" applyAlignment="1">
      <alignment horizontal="center" vertical="center" wrapText="1"/>
    </xf>
    <xf numFmtId="0" fontId="29" fillId="0" borderId="27" xfId="0" applyFont="1" applyBorder="1" applyAlignment="1">
      <alignment horizontal="center" vertical="center" wrapText="1"/>
    </xf>
    <xf numFmtId="0" fontId="0" fillId="0" borderId="27" xfId="0" applyFill="1" applyBorder="1" applyAlignment="1">
      <alignment horizontal="center" vertical="center" wrapText="1"/>
    </xf>
    <xf numFmtId="0" fontId="27" fillId="0" borderId="77" xfId="2" applyFont="1" applyFill="1" applyBorder="1" applyAlignment="1">
      <alignment horizontal="center" vertical="center" wrapText="1"/>
    </xf>
    <xf numFmtId="0" fontId="27" fillId="0" borderId="78" xfId="2" applyFont="1" applyFill="1" applyBorder="1" applyAlignment="1">
      <alignment horizontal="center" vertical="center" wrapText="1"/>
    </xf>
    <xf numFmtId="0" fontId="27" fillId="0" borderId="42" xfId="2" applyFont="1" applyFill="1" applyBorder="1" applyAlignment="1">
      <alignment horizontal="center" vertical="center" wrapText="1"/>
    </xf>
    <xf numFmtId="0" fontId="0" fillId="0" borderId="27" xfId="0" applyBorder="1" applyAlignment="1">
      <alignment horizontal="center" vertical="center" wrapText="1"/>
    </xf>
    <xf numFmtId="0" fontId="0" fillId="0" borderId="66" xfId="0" applyFill="1" applyBorder="1" applyAlignment="1">
      <alignment horizontal="center" vertical="center" wrapText="1"/>
    </xf>
    <xf numFmtId="0" fontId="3" fillId="0" borderId="2" xfId="2" applyFont="1" applyFill="1" applyBorder="1" applyAlignment="1">
      <alignment horizontal="left"/>
    </xf>
    <xf numFmtId="0" fontId="3" fillId="0" borderId="0" xfId="2" applyFont="1" applyFill="1" applyAlignment="1">
      <alignment horizontal="left"/>
    </xf>
    <xf numFmtId="0" fontId="17" fillId="6" borderId="1" xfId="3" applyFont="1" applyFill="1" applyBorder="1" applyAlignment="1">
      <alignment horizontal="left" vertical="center" wrapText="1"/>
    </xf>
    <xf numFmtId="0" fontId="97" fillId="0" borderId="1" xfId="0" applyFont="1" applyBorder="1" applyAlignment="1">
      <alignment vertical="center" wrapText="1"/>
    </xf>
    <xf numFmtId="0" fontId="97" fillId="0" borderId="1" xfId="0" applyFont="1" applyBorder="1" applyAlignment="1"/>
    <xf numFmtId="0" fontId="97" fillId="0" borderId="1" xfId="0" applyFont="1" applyBorder="1" applyAlignment="1">
      <alignment horizontal="left" vertical="center" wrapText="1"/>
    </xf>
    <xf numFmtId="0" fontId="97" fillId="0" borderId="1" xfId="0" applyFont="1" applyBorder="1" applyAlignment="1">
      <alignment horizontal="left"/>
    </xf>
    <xf numFmtId="0" fontId="48" fillId="0" borderId="2" xfId="0" applyFont="1" applyBorder="1" applyAlignment="1" applyProtection="1">
      <alignment horizontal="center" wrapText="1"/>
    </xf>
    <xf numFmtId="0" fontId="3" fillId="6" borderId="34" xfId="3" applyFont="1" applyFill="1" applyBorder="1" applyAlignment="1">
      <alignment horizontal="center" vertical="center" wrapText="1"/>
    </xf>
    <xf numFmtId="0" fontId="3" fillId="6" borderId="60" xfId="3" applyFont="1" applyFill="1" applyBorder="1" applyAlignment="1">
      <alignment horizontal="center" vertical="center" wrapText="1"/>
    </xf>
    <xf numFmtId="0" fontId="3" fillId="6" borderId="48" xfId="3" applyFont="1" applyFill="1" applyBorder="1" applyAlignment="1">
      <alignment horizontal="center" vertical="center" wrapText="1"/>
    </xf>
    <xf numFmtId="0" fontId="17" fillId="6" borderId="2" xfId="3" applyFont="1" applyFill="1" applyBorder="1" applyAlignment="1">
      <alignment horizontal="left" vertical="center" wrapText="1"/>
    </xf>
    <xf numFmtId="0" fontId="17" fillId="0" borderId="1" xfId="3" applyFont="1" applyFill="1" applyBorder="1" applyAlignment="1">
      <alignment horizontal="left" vertical="center" wrapText="1"/>
    </xf>
    <xf numFmtId="0" fontId="97" fillId="0" borderId="1" xfId="0" applyFont="1" applyFill="1" applyBorder="1" applyAlignment="1">
      <alignment vertical="center" wrapText="1"/>
    </xf>
    <xf numFmtId="0" fontId="97" fillId="0" borderId="1" xfId="0" applyFont="1" applyFill="1" applyBorder="1" applyAlignment="1"/>
    <xf numFmtId="0" fontId="4" fillId="0" borderId="17" xfId="3" applyFont="1" applyFill="1" applyBorder="1" applyAlignment="1">
      <alignment horizontal="center" vertical="center" wrapText="1"/>
    </xf>
    <xf numFmtId="0" fontId="4" fillId="0" borderId="63" xfId="3" applyFont="1" applyFill="1" applyBorder="1" applyAlignment="1">
      <alignment horizontal="center" vertical="center" wrapText="1"/>
    </xf>
    <xf numFmtId="0" fontId="4" fillId="0" borderId="50" xfId="3" applyFont="1" applyFill="1" applyBorder="1" applyAlignment="1">
      <alignment horizontal="center" vertical="center" wrapText="1"/>
    </xf>
    <xf numFmtId="0" fontId="4" fillId="6" borderId="46" xfId="3" applyFont="1" applyFill="1" applyBorder="1" applyAlignment="1">
      <alignment horizontal="center" vertical="center" wrapText="1"/>
    </xf>
    <xf numFmtId="0" fontId="18" fillId="0" borderId="11" xfId="0" applyFont="1" applyBorder="1" applyAlignment="1">
      <alignment horizontal="center" vertical="center" wrapText="1"/>
    </xf>
    <xf numFmtId="0" fontId="4" fillId="6" borderId="0" xfId="3" applyFont="1" applyFill="1" applyBorder="1" applyAlignment="1">
      <alignment horizontal="right" vertical="center" wrapText="1"/>
    </xf>
    <xf numFmtId="0" fontId="3" fillId="6" borderId="2" xfId="3" applyFont="1" applyFill="1" applyBorder="1" applyAlignment="1">
      <alignment horizontal="left" vertical="center" wrapText="1"/>
    </xf>
    <xf numFmtId="0" fontId="0" fillId="0" borderId="2" xfId="0" applyBorder="1" applyAlignment="1">
      <alignment vertical="center" wrapText="1"/>
    </xf>
    <xf numFmtId="0" fontId="5" fillId="6" borderId="0" xfId="3" applyFont="1" applyFill="1" applyAlignment="1">
      <alignment horizontal="center"/>
    </xf>
    <xf numFmtId="0" fontId="0" fillId="6" borderId="0" xfId="0" applyFill="1" applyAlignment="1"/>
    <xf numFmtId="0" fontId="4" fillId="6" borderId="67" xfId="3" applyFont="1" applyFill="1" applyBorder="1" applyAlignment="1">
      <alignment horizontal="center" vertical="center" wrapText="1"/>
    </xf>
    <xf numFmtId="0" fontId="4" fillId="6" borderId="79" xfId="3" applyFont="1" applyFill="1" applyBorder="1" applyAlignment="1">
      <alignment horizontal="center" vertical="center" wrapText="1"/>
    </xf>
    <xf numFmtId="0" fontId="4" fillId="6" borderId="12" xfId="3" applyFont="1" applyFill="1" applyBorder="1" applyAlignment="1">
      <alignment horizontal="center" vertical="center" wrapText="1"/>
    </xf>
    <xf numFmtId="0" fontId="4" fillId="6" borderId="46" xfId="3" applyFont="1" applyFill="1" applyBorder="1" applyAlignment="1">
      <alignment horizontal="center" vertical="center" textRotation="90" wrapText="1"/>
    </xf>
    <xf numFmtId="0" fontId="4" fillId="6" borderId="72" xfId="3" applyFont="1" applyFill="1" applyBorder="1" applyAlignment="1">
      <alignment horizontal="center" vertical="center" textRotation="90" wrapText="1"/>
    </xf>
    <xf numFmtId="0" fontId="4" fillId="6" borderId="11" xfId="3" applyFont="1" applyFill="1" applyBorder="1" applyAlignment="1">
      <alignment horizontal="center" vertical="center" textRotation="90" wrapText="1"/>
    </xf>
    <xf numFmtId="0" fontId="5" fillId="6" borderId="60" xfId="3" applyFont="1" applyFill="1" applyBorder="1" applyAlignment="1">
      <alignment horizontal="center" vertical="center" wrapText="1"/>
    </xf>
    <xf numFmtId="0" fontId="5" fillId="6" borderId="48" xfId="3" applyFont="1" applyFill="1" applyBorder="1" applyAlignment="1">
      <alignment horizontal="center" vertical="center" wrapText="1"/>
    </xf>
    <xf numFmtId="0" fontId="0" fillId="6" borderId="0" xfId="0" applyFill="1" applyAlignment="1">
      <alignment vertical="center"/>
    </xf>
    <xf numFmtId="0" fontId="4" fillId="6" borderId="0" xfId="0" applyFont="1" applyFill="1" applyBorder="1" applyAlignment="1">
      <alignment vertical="center" wrapText="1"/>
    </xf>
    <xf numFmtId="0" fontId="0" fillId="0" borderId="0" xfId="0" applyBorder="1" applyAlignment="1">
      <alignment vertical="center" wrapText="1"/>
    </xf>
    <xf numFmtId="0" fontId="34" fillId="6" borderId="0" xfId="0" applyFont="1" applyFill="1" applyAlignment="1">
      <alignment vertical="center" wrapText="1"/>
    </xf>
    <xf numFmtId="0" fontId="14" fillId="6" borderId="0" xfId="0" applyFont="1" applyFill="1" applyAlignment="1">
      <alignment vertical="center" wrapText="1"/>
    </xf>
    <xf numFmtId="0" fontId="0" fillId="6" borderId="2" xfId="0" applyFill="1" applyBorder="1" applyAlignment="1">
      <alignment vertical="center"/>
    </xf>
    <xf numFmtId="0" fontId="67" fillId="6" borderId="0" xfId="0" applyFont="1" applyFill="1" applyAlignment="1">
      <alignment vertical="center" wrapText="1"/>
    </xf>
    <xf numFmtId="0" fontId="4" fillId="6" borderId="67" xfId="0" applyFont="1" applyFill="1" applyBorder="1" applyAlignment="1">
      <alignment horizontal="center" vertical="center" wrapText="1"/>
    </xf>
    <xf numFmtId="0" fontId="4" fillId="6" borderId="79" xfId="0" applyFont="1" applyFill="1" applyBorder="1" applyAlignment="1">
      <alignment horizontal="center" vertical="center" wrapText="1"/>
    </xf>
    <xf numFmtId="0" fontId="4" fillId="6" borderId="17" xfId="0" applyFont="1" applyFill="1" applyBorder="1" applyAlignment="1">
      <alignment horizontal="center" vertical="center" wrapText="1"/>
    </xf>
    <xf numFmtId="0" fontId="0" fillId="0" borderId="63" xfId="0" applyBorder="1" applyAlignment="1">
      <alignment vertical="center" wrapText="1"/>
    </xf>
    <xf numFmtId="0" fontId="0" fillId="0" borderId="50" xfId="0" applyBorder="1" applyAlignment="1">
      <alignment vertical="center"/>
    </xf>
    <xf numFmtId="0" fontId="4" fillId="6" borderId="69"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34" fillId="6" borderId="18" xfId="0" applyFont="1" applyFill="1" applyBorder="1" applyAlignment="1">
      <alignment horizontal="center" vertical="center" wrapText="1"/>
    </xf>
    <xf numFmtId="0" fontId="6" fillId="0" borderId="63" xfId="0" applyFont="1" applyBorder="1" applyAlignment="1">
      <alignment horizontal="center" vertical="center" wrapText="1"/>
    </xf>
    <xf numFmtId="0" fontId="0" fillId="0" borderId="50" xfId="0" applyBorder="1" applyAlignment="1">
      <alignment vertical="center" wrapText="1"/>
    </xf>
    <xf numFmtId="0" fontId="4" fillId="6" borderId="29" xfId="0" applyFont="1" applyFill="1" applyBorder="1" applyAlignment="1">
      <alignment horizontal="center" vertical="center" wrapText="1"/>
    </xf>
    <xf numFmtId="0" fontId="15" fillId="0" borderId="28" xfId="0" applyFont="1" applyBorder="1" applyAlignment="1">
      <alignment horizontal="center" vertical="center" wrapText="1"/>
    </xf>
    <xf numFmtId="0" fontId="0" fillId="0" borderId="53" xfId="0" applyBorder="1" applyAlignment="1">
      <alignment vertical="center" wrapText="1"/>
    </xf>
    <xf numFmtId="0" fontId="0" fillId="0" borderId="64" xfId="0" applyBorder="1" applyAlignment="1">
      <alignment vertical="center" wrapText="1"/>
    </xf>
    <xf numFmtId="0" fontId="4" fillId="6" borderId="33" xfId="0" applyFont="1" applyFill="1" applyBorder="1" applyAlignment="1">
      <alignment horizontal="center" vertical="center" wrapText="1"/>
    </xf>
    <xf numFmtId="0" fontId="18" fillId="0" borderId="29" xfId="0" applyFont="1" applyBorder="1" applyAlignment="1">
      <alignment horizontal="center" vertical="center" wrapText="1"/>
    </xf>
    <xf numFmtId="0" fontId="0" fillId="0" borderId="54" xfId="0" applyBorder="1" applyAlignment="1">
      <alignment horizontal="center" vertical="center" wrapText="1"/>
    </xf>
    <xf numFmtId="3" fontId="17" fillId="5" borderId="34" xfId="0" applyNumberFormat="1" applyFont="1" applyFill="1" applyBorder="1" applyAlignment="1">
      <alignment horizontal="center" vertical="center"/>
    </xf>
    <xf numFmtId="3" fontId="25" fillId="5" borderId="35" xfId="0" applyNumberFormat="1" applyFont="1" applyFill="1" applyBorder="1" applyAlignment="1">
      <alignment horizontal="center" vertical="center"/>
    </xf>
    <xf numFmtId="0" fontId="4" fillId="6" borderId="31" xfId="0" applyFont="1" applyFill="1" applyBorder="1" applyAlignment="1">
      <alignment vertical="center"/>
    </xf>
    <xf numFmtId="0" fontId="6" fillId="0" borderId="21" xfId="0" applyFont="1" applyBorder="1" applyAlignment="1">
      <alignment vertical="center"/>
    </xf>
    <xf numFmtId="0" fontId="4" fillId="6" borderId="6" xfId="0" applyFont="1" applyFill="1" applyBorder="1" applyAlignment="1">
      <alignment vertical="center"/>
    </xf>
    <xf numFmtId="0" fontId="4" fillId="6" borderId="3" xfId="0" applyFont="1" applyFill="1" applyBorder="1" applyAlignment="1">
      <alignment vertical="center"/>
    </xf>
    <xf numFmtId="0" fontId="3" fillId="5" borderId="13" xfId="0" applyFont="1" applyFill="1" applyBorder="1" applyAlignment="1">
      <alignment vertical="center"/>
    </xf>
    <xf numFmtId="0" fontId="3" fillId="5" borderId="14" xfId="0" applyFont="1" applyFill="1" applyBorder="1" applyAlignment="1">
      <alignment vertical="center"/>
    </xf>
    <xf numFmtId="0" fontId="4" fillId="6" borderId="22" xfId="0" applyFont="1" applyFill="1" applyBorder="1" applyAlignment="1">
      <alignment vertical="center" wrapText="1"/>
    </xf>
    <xf numFmtId="0" fontId="4" fillId="6" borderId="65" xfId="0" applyFont="1" applyFill="1" applyBorder="1" applyAlignment="1">
      <alignment vertical="center" wrapText="1"/>
    </xf>
    <xf numFmtId="0" fontId="26" fillId="5" borderId="77" xfId="0" applyFont="1" applyFill="1" applyBorder="1" applyAlignment="1">
      <alignment vertical="center" wrapText="1"/>
    </xf>
    <xf numFmtId="0" fontId="19" fillId="5" borderId="78" xfId="0" applyFont="1" applyFill="1" applyBorder="1" applyAlignment="1">
      <alignment vertical="center" wrapText="1"/>
    </xf>
    <xf numFmtId="0" fontId="19" fillId="5" borderId="42" xfId="0" applyFont="1" applyFill="1" applyBorder="1" applyAlignment="1">
      <alignment vertical="center" wrapText="1"/>
    </xf>
    <xf numFmtId="0" fontId="17" fillId="6" borderId="57" xfId="0" applyFont="1" applyFill="1" applyBorder="1" applyAlignment="1">
      <alignment horizontal="center" vertical="center" wrapText="1"/>
    </xf>
    <xf numFmtId="0" fontId="0" fillId="0" borderId="76" xfId="0" applyBorder="1" applyAlignment="1">
      <alignment horizontal="center" vertical="center" wrapText="1"/>
    </xf>
    <xf numFmtId="0" fontId="0" fillId="0" borderId="43" xfId="0" applyBorder="1" applyAlignment="1">
      <alignment horizontal="center" vertical="center" wrapText="1"/>
    </xf>
    <xf numFmtId="0" fontId="34" fillId="6" borderId="9" xfId="0" applyFont="1" applyFill="1" applyBorder="1" applyAlignment="1">
      <alignment horizontal="center" vertical="center" wrapText="1"/>
    </xf>
    <xf numFmtId="0" fontId="62" fillId="0" borderId="1" xfId="0" applyFont="1" applyBorder="1" applyAlignment="1">
      <alignment horizontal="center" vertical="center" wrapText="1"/>
    </xf>
    <xf numFmtId="0" fontId="62" fillId="0" borderId="64" xfId="0" applyFont="1" applyBorder="1" applyAlignment="1">
      <alignment horizontal="center" vertical="center" wrapText="1"/>
    </xf>
    <xf numFmtId="0" fontId="32" fillId="6" borderId="3" xfId="0" applyFont="1" applyFill="1" applyBorder="1" applyAlignment="1">
      <alignment horizontal="center" vertical="center" wrapText="1"/>
    </xf>
    <xf numFmtId="0" fontId="63" fillId="0" borderId="24" xfId="0" applyFont="1" applyBorder="1" applyAlignment="1">
      <alignment horizontal="center" vertical="center" wrapText="1"/>
    </xf>
    <xf numFmtId="0" fontId="32" fillId="6" borderId="33" xfId="0" applyFont="1" applyFill="1" applyBorder="1" applyAlignment="1">
      <alignment horizontal="center" vertical="center" wrapText="1"/>
    </xf>
    <xf numFmtId="0" fontId="32" fillId="6" borderId="27" xfId="0" applyFont="1" applyFill="1" applyBorder="1" applyAlignment="1">
      <alignment horizontal="center" vertical="center" wrapText="1"/>
    </xf>
    <xf numFmtId="0" fontId="34" fillId="6" borderId="3" xfId="0" applyFont="1" applyFill="1" applyBorder="1" applyAlignment="1">
      <alignment horizontal="center" vertical="center" wrapText="1"/>
    </xf>
    <xf numFmtId="0" fontId="0" fillId="0" borderId="3" xfId="0" applyBorder="1" applyAlignment="1">
      <alignment vertical="center" wrapText="1"/>
    </xf>
    <xf numFmtId="0" fontId="4" fillId="6" borderId="7" xfId="0" applyFont="1" applyFill="1" applyBorder="1" applyAlignment="1">
      <alignment horizontal="center" vertical="center" wrapText="1"/>
    </xf>
    <xf numFmtId="0" fontId="4" fillId="6" borderId="24" xfId="0" applyFont="1" applyFill="1" applyBorder="1" applyAlignment="1">
      <alignment horizontal="center" vertical="center" wrapText="1"/>
    </xf>
    <xf numFmtId="0" fontId="62" fillId="0" borderId="63" xfId="0" applyFont="1" applyBorder="1" applyAlignment="1">
      <alignment horizontal="center" vertical="center" wrapText="1"/>
    </xf>
    <xf numFmtId="0" fontId="62" fillId="0" borderId="50" xfId="0" applyFont="1" applyBorder="1" applyAlignment="1">
      <alignment horizontal="center" vertical="center" wrapText="1"/>
    </xf>
    <xf numFmtId="0" fontId="26" fillId="6" borderId="9" xfId="0" applyFont="1" applyFill="1" applyBorder="1" applyAlignment="1">
      <alignment horizontal="center" vertical="center" wrapText="1"/>
    </xf>
    <xf numFmtId="0" fontId="29" fillId="0" borderId="1" xfId="0" applyFont="1" applyBorder="1" applyAlignment="1">
      <alignment vertical="center" wrapText="1"/>
    </xf>
    <xf numFmtId="0" fontId="29" fillId="0" borderId="54" xfId="0" applyFont="1" applyBorder="1" applyAlignment="1">
      <alignment horizontal="center" vertical="center" wrapText="1"/>
    </xf>
    <xf numFmtId="0" fontId="4" fillId="6" borderId="2" xfId="0" applyNumberFormat="1" applyFont="1" applyFill="1" applyBorder="1" applyAlignment="1">
      <alignment horizontal="left" vertical="top" wrapText="1"/>
    </xf>
    <xf numFmtId="0" fontId="0" fillId="0" borderId="2" xfId="0" applyBorder="1" applyAlignment="1">
      <alignment wrapText="1"/>
    </xf>
    <xf numFmtId="0" fontId="12" fillId="6" borderId="0" xfId="0" applyFont="1" applyFill="1" applyAlignment="1">
      <alignment horizontal="center" vertical="center" wrapText="1"/>
    </xf>
    <xf numFmtId="0" fontId="26" fillId="5" borderId="77" xfId="0" applyFont="1" applyFill="1" applyBorder="1" applyAlignment="1">
      <alignment horizontal="center" vertical="center" wrapText="1"/>
    </xf>
    <xf numFmtId="0" fontId="29" fillId="5" borderId="78" xfId="0" applyFont="1" applyFill="1" applyBorder="1" applyAlignment="1">
      <alignment horizontal="center" vertical="center" wrapText="1"/>
    </xf>
    <xf numFmtId="0" fontId="29" fillId="5" borderId="42" xfId="0" applyFont="1" applyFill="1" applyBorder="1" applyAlignment="1">
      <alignment horizontal="center" vertical="center" wrapText="1"/>
    </xf>
    <xf numFmtId="0" fontId="4" fillId="6" borderId="68" xfId="0" applyFont="1" applyFill="1" applyBorder="1" applyAlignment="1">
      <alignment horizontal="center" vertical="center" wrapText="1"/>
    </xf>
    <xf numFmtId="0" fontId="1" fillId="0" borderId="29" xfId="0" applyFont="1" applyBorder="1" applyAlignment="1">
      <alignment horizontal="center" vertical="center" wrapText="1"/>
    </xf>
    <xf numFmtId="0" fontId="1" fillId="0" borderId="27" xfId="0" applyFont="1" applyBorder="1" applyAlignment="1">
      <alignment horizontal="center" vertical="center" wrapText="1"/>
    </xf>
    <xf numFmtId="0" fontId="3" fillId="6" borderId="7" xfId="0" applyFont="1" applyFill="1" applyBorder="1" applyAlignment="1">
      <alignment horizontal="center" vertical="center" wrapText="1"/>
    </xf>
    <xf numFmtId="0" fontId="1" fillId="0" borderId="3" xfId="0" applyFont="1" applyBorder="1" applyAlignment="1">
      <alignment horizontal="center" vertical="center" wrapText="1"/>
    </xf>
    <xf numFmtId="0" fontId="0" fillId="0" borderId="7" xfId="0" applyBorder="1" applyAlignment="1">
      <alignment vertical="center" wrapText="1"/>
    </xf>
    <xf numFmtId="0" fontId="0" fillId="0" borderId="73" xfId="0" applyBorder="1" applyAlignment="1">
      <alignment vertical="center" wrapText="1"/>
    </xf>
    <xf numFmtId="0" fontId="4" fillId="0" borderId="1" xfId="0" applyFont="1" applyFill="1" applyBorder="1" applyAlignment="1">
      <alignment horizontal="left" vertical="center" wrapText="1"/>
    </xf>
    <xf numFmtId="0" fontId="71" fillId="0" borderId="1" xfId="0" applyFont="1" applyFill="1" applyBorder="1" applyAlignment="1">
      <alignment horizontal="left" vertical="center" wrapText="1"/>
    </xf>
    <xf numFmtId="0" fontId="18" fillId="0" borderId="1" xfId="0" applyFont="1" applyBorder="1" applyAlignment="1"/>
    <xf numFmtId="0" fontId="34" fillId="0" borderId="0" xfId="0" applyFont="1" applyFill="1" applyAlignment="1">
      <alignment vertical="center" wrapText="1"/>
    </xf>
    <xf numFmtId="0" fontId="67" fillId="0" borderId="0" xfId="0" applyFont="1" applyAlignment="1">
      <alignment vertical="center" wrapText="1"/>
    </xf>
    <xf numFmtId="0" fontId="4" fillId="0" borderId="2" xfId="0" applyFont="1" applyFill="1" applyBorder="1" applyAlignment="1">
      <alignment horizontal="left" vertical="center" wrapText="1"/>
    </xf>
    <xf numFmtId="0" fontId="71" fillId="0" borderId="2" xfId="0" applyFont="1" applyFill="1" applyBorder="1" applyAlignment="1">
      <alignment horizontal="left" vertical="center" wrapText="1"/>
    </xf>
    <xf numFmtId="0" fontId="18" fillId="0" borderId="2" xfId="0" applyFont="1" applyBorder="1" applyAlignment="1"/>
    <xf numFmtId="0" fontId="18" fillId="0" borderId="1" xfId="0" applyFont="1" applyFill="1" applyBorder="1" applyAlignment="1"/>
    <xf numFmtId="0" fontId="18" fillId="0" borderId="1" xfId="0" applyFont="1" applyBorder="1" applyAlignment="1">
      <alignment horizontal="left" vertical="center" wrapText="1"/>
    </xf>
    <xf numFmtId="0" fontId="14" fillId="0" borderId="0" xfId="0" applyFont="1" applyAlignment="1">
      <alignment vertical="center" wrapText="1"/>
    </xf>
    <xf numFmtId="0" fontId="34" fillId="0" borderId="0" xfId="0" applyFont="1" applyFill="1" applyAlignment="1">
      <alignment horizontal="center"/>
    </xf>
    <xf numFmtId="0" fontId="15" fillId="0" borderId="0" xfId="0" applyFont="1" applyFill="1" applyAlignment="1">
      <alignment horizontal="center"/>
    </xf>
    <xf numFmtId="0" fontId="34" fillId="0" borderId="0" xfId="0" applyFont="1" applyFill="1" applyAlignment="1">
      <alignment horizontal="center" wrapText="1"/>
    </xf>
    <xf numFmtId="0" fontId="15" fillId="0" borderId="0" xfId="0" applyFont="1" applyFill="1" applyAlignment="1">
      <alignment horizontal="center" wrapText="1"/>
    </xf>
    <xf numFmtId="0" fontId="15" fillId="0" borderId="2" xfId="0" applyFont="1" applyFill="1" applyBorder="1" applyAlignment="1">
      <alignment horizontal="center" vertical="center" wrapText="1"/>
    </xf>
    <xf numFmtId="0" fontId="26" fillId="0" borderId="41" xfId="0" applyFont="1" applyFill="1" applyBorder="1" applyAlignment="1">
      <alignment horizontal="center"/>
    </xf>
    <xf numFmtId="0" fontId="34" fillId="0" borderId="46" xfId="0" applyFont="1" applyFill="1" applyBorder="1" applyAlignment="1" applyProtection="1">
      <alignment horizontal="center" vertical="center" wrapText="1"/>
    </xf>
    <xf numFmtId="0" fontId="34" fillId="0" borderId="72" xfId="0" applyFont="1" applyFill="1" applyBorder="1" applyAlignment="1" applyProtection="1">
      <alignment horizontal="center" vertical="center" wrapText="1"/>
    </xf>
    <xf numFmtId="0" fontId="34" fillId="0" borderId="11" xfId="0" applyFont="1" applyFill="1" applyBorder="1" applyAlignment="1" applyProtection="1">
      <alignment horizontal="center" vertical="center" wrapText="1"/>
    </xf>
    <xf numFmtId="0" fontId="34" fillId="0" borderId="17" xfId="0" applyFont="1" applyFill="1" applyBorder="1" applyAlignment="1" applyProtection="1">
      <alignment horizontal="center" vertical="center" wrapText="1"/>
    </xf>
    <xf numFmtId="0" fontId="34" fillId="0" borderId="63" xfId="0" applyFont="1" applyFill="1" applyBorder="1" applyAlignment="1" applyProtection="1">
      <alignment horizontal="center" vertical="center" wrapText="1"/>
    </xf>
    <xf numFmtId="0" fontId="0" fillId="0" borderId="63" xfId="0" applyBorder="1" applyAlignment="1">
      <alignment horizontal="center" vertical="center" wrapText="1"/>
    </xf>
    <xf numFmtId="0" fontId="0" fillId="0" borderId="50" xfId="0" applyBorder="1" applyAlignment="1">
      <alignment horizontal="center" vertical="center" wrapText="1"/>
    </xf>
    <xf numFmtId="0" fontId="4" fillId="0" borderId="33"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0" fillId="0" borderId="42" xfId="0" applyBorder="1" applyAlignment="1">
      <alignment horizontal="center" vertical="center" wrapText="1"/>
    </xf>
    <xf numFmtId="0" fontId="68" fillId="0" borderId="64" xfId="0" applyFont="1" applyBorder="1" applyAlignment="1">
      <alignment horizontal="center" vertical="center" wrapText="1"/>
    </xf>
    <xf numFmtId="0" fontId="32" fillId="0" borderId="54" xfId="0" applyFont="1" applyFill="1" applyBorder="1" applyAlignment="1" applyProtection="1">
      <alignment horizontal="center" vertical="center" wrapText="1"/>
    </xf>
    <xf numFmtId="0" fontId="3" fillId="0" borderId="0" xfId="0" applyFont="1" applyFill="1" applyAlignment="1">
      <alignment horizontal="left" wrapText="1"/>
    </xf>
    <xf numFmtId="0" fontId="15" fillId="0" borderId="9" xfId="0" applyFont="1" applyBorder="1" applyAlignment="1">
      <alignment horizontal="left" vertical="center" wrapText="1"/>
    </xf>
    <xf numFmtId="0" fontId="15" fillId="0" borderId="1" xfId="0" applyFont="1" applyBorder="1" applyAlignment="1">
      <alignment horizontal="left" vertical="center" wrapText="1"/>
    </xf>
    <xf numFmtId="0" fontId="15" fillId="0" borderId="64" xfId="0" applyFont="1" applyBorder="1" applyAlignment="1">
      <alignment horizontal="left" vertical="center" wrapText="1"/>
    </xf>
    <xf numFmtId="0" fontId="15" fillId="0" borderId="9" xfId="0" applyFont="1" applyBorder="1" applyAlignment="1">
      <alignment horizontal="left" vertical="top" wrapText="1"/>
    </xf>
    <xf numFmtId="0" fontId="15" fillId="0" borderId="1" xfId="0" applyFont="1" applyBorder="1" applyAlignment="1">
      <alignment horizontal="left" vertical="top" wrapText="1"/>
    </xf>
    <xf numFmtId="0" fontId="15" fillId="0" borderId="64" xfId="0" applyFont="1" applyBorder="1" applyAlignment="1">
      <alignment horizontal="left" vertical="top" wrapText="1"/>
    </xf>
    <xf numFmtId="0" fontId="6" fillId="0" borderId="18" xfId="0" applyFont="1" applyBorder="1" applyAlignment="1">
      <alignment horizontal="center" vertical="center"/>
    </xf>
    <xf numFmtId="0" fontId="6" fillId="0" borderId="63" xfId="0" applyFont="1" applyBorder="1" applyAlignment="1">
      <alignment horizontal="center" vertical="center"/>
    </xf>
    <xf numFmtId="0" fontId="4" fillId="6" borderId="9" xfId="0" applyFont="1" applyFill="1" applyBorder="1" applyAlignment="1">
      <alignment horizontal="left" vertical="center" wrapText="1"/>
    </xf>
    <xf numFmtId="0" fontId="4" fillId="6" borderId="1" xfId="0" applyFont="1" applyFill="1" applyBorder="1" applyAlignment="1">
      <alignment horizontal="left" vertical="center" wrapText="1"/>
    </xf>
    <xf numFmtId="0" fontId="4" fillId="6" borderId="64" xfId="0" applyFont="1" applyFill="1" applyBorder="1" applyAlignment="1">
      <alignment horizontal="left" vertical="center" wrapText="1"/>
    </xf>
    <xf numFmtId="0" fontId="15" fillId="0" borderId="9" xfId="0" applyFont="1" applyBorder="1" applyAlignment="1">
      <alignment horizontal="left" vertical="center" wrapText="1" shrinkToFit="1"/>
    </xf>
    <xf numFmtId="0" fontId="15" fillId="0" borderId="1" xfId="0" applyFont="1" applyBorder="1" applyAlignment="1">
      <alignment horizontal="left" vertical="center" wrapText="1" shrinkToFit="1"/>
    </xf>
    <xf numFmtId="0" fontId="15" fillId="0" borderId="64" xfId="0" applyFont="1" applyBorder="1" applyAlignment="1">
      <alignment horizontal="left" vertical="center" wrapText="1" shrinkToFit="1"/>
    </xf>
    <xf numFmtId="0" fontId="6" fillId="2" borderId="0" xfId="0" applyFont="1" applyFill="1" applyAlignment="1">
      <alignment horizontal="center"/>
    </xf>
    <xf numFmtId="0" fontId="6" fillId="0" borderId="0" xfId="0" applyFont="1" applyAlignment="1">
      <alignment horizontal="center"/>
    </xf>
    <xf numFmtId="0" fontId="6" fillId="0" borderId="2" xfId="0" applyFont="1" applyBorder="1" applyAlignment="1">
      <alignment horizontal="left" vertical="center"/>
    </xf>
    <xf numFmtId="0" fontId="0" fillId="0" borderId="2" xfId="0" applyBorder="1" applyAlignment="1">
      <alignment horizontal="left" vertical="center"/>
    </xf>
    <xf numFmtId="0" fontId="19" fillId="0" borderId="41" xfId="0" applyFont="1" applyBorder="1" applyAlignment="1">
      <alignment horizontal="center" vertical="top" wrapText="1" shrinkToFit="1"/>
    </xf>
    <xf numFmtId="0" fontId="19" fillId="0" borderId="41" xfId="0" applyFont="1" applyBorder="1" applyAlignment="1">
      <alignment horizontal="center" vertical="top"/>
    </xf>
    <xf numFmtId="0" fontId="15" fillId="0" borderId="23" xfId="0" applyFont="1" applyBorder="1" applyAlignment="1">
      <alignment vertical="center" wrapText="1"/>
    </xf>
    <xf numFmtId="0" fontId="15" fillId="0" borderId="58" xfId="0" applyFont="1" applyBorder="1" applyAlignment="1">
      <alignment vertical="center" wrapText="1"/>
    </xf>
    <xf numFmtId="4" fontId="6" fillId="0" borderId="32" xfId="0" applyNumberFormat="1" applyFont="1" applyBorder="1" applyAlignment="1">
      <alignment horizontal="right" wrapText="1"/>
    </xf>
    <xf numFmtId="4" fontId="6" fillId="0" borderId="52" xfId="0" applyNumberFormat="1" applyFont="1" applyBorder="1" applyAlignment="1">
      <alignment horizontal="right" wrapText="1"/>
    </xf>
    <xf numFmtId="0" fontId="6" fillId="0" borderId="32" xfId="0" applyFont="1" applyBorder="1" applyAlignment="1">
      <alignment horizontal="center" vertical="center" wrapText="1"/>
    </xf>
    <xf numFmtId="0" fontId="6" fillId="0" borderId="52" xfId="0" applyFont="1" applyBorder="1" applyAlignment="1">
      <alignment horizontal="center" vertical="center" wrapText="1"/>
    </xf>
    <xf numFmtId="0" fontId="6" fillId="0" borderId="62" xfId="0" applyFont="1" applyBorder="1" applyAlignment="1">
      <alignment horizontal="center" vertical="center"/>
    </xf>
    <xf numFmtId="4" fontId="6" fillId="0" borderId="28" xfId="0" applyNumberFormat="1" applyFont="1" applyBorder="1" applyAlignment="1">
      <alignment horizontal="right" wrapText="1"/>
    </xf>
    <xf numFmtId="4" fontId="6" fillId="0" borderId="4" xfId="0" applyNumberFormat="1" applyFont="1" applyBorder="1" applyAlignment="1">
      <alignment horizontal="right" wrapText="1"/>
    </xf>
    <xf numFmtId="4" fontId="6" fillId="0" borderId="34" xfId="0" applyNumberFormat="1" applyFont="1" applyBorder="1" applyAlignment="1">
      <alignment horizontal="right" wrapText="1"/>
    </xf>
    <xf numFmtId="4" fontId="6" fillId="0" borderId="35" xfId="0" applyNumberFormat="1" applyFont="1" applyBorder="1" applyAlignment="1">
      <alignment horizontal="right" wrapText="1"/>
    </xf>
    <xf numFmtId="4" fontId="6" fillId="0" borderId="15" xfId="0" applyNumberFormat="1" applyFont="1" applyBorder="1" applyAlignment="1">
      <alignment horizontal="right" wrapText="1"/>
    </xf>
    <xf numFmtId="4" fontId="6" fillId="0" borderId="48" xfId="0" applyNumberFormat="1" applyFont="1" applyBorder="1" applyAlignment="1">
      <alignment horizontal="right" wrapText="1"/>
    </xf>
    <xf numFmtId="0" fontId="20" fillId="0" borderId="2" xfId="0" applyFont="1" applyBorder="1" applyAlignment="1" applyProtection="1">
      <alignment horizontal="left" vertical="center" wrapText="1"/>
      <protection locked="0"/>
    </xf>
    <xf numFmtId="0" fontId="20" fillId="0" borderId="2" xfId="0" applyFont="1" applyBorder="1" applyAlignment="1" applyProtection="1">
      <alignment horizontal="left" vertical="center"/>
      <protection locked="0"/>
    </xf>
    <xf numFmtId="0" fontId="75" fillId="0" borderId="0" xfId="0" applyFont="1" applyAlignment="1" applyProtection="1">
      <alignment horizontal="center" vertical="center" wrapText="1"/>
      <protection locked="0"/>
    </xf>
    <xf numFmtId="0" fontId="8" fillId="0" borderId="3" xfId="1" applyFont="1" applyBorder="1" applyAlignment="1" applyProtection="1">
      <alignment horizontal="center" vertical="center" wrapText="1"/>
    </xf>
    <xf numFmtId="0" fontId="10" fillId="0" borderId="3" xfId="1" applyFont="1" applyBorder="1" applyAlignment="1" applyProtection="1">
      <alignment horizontal="center" vertical="center" wrapText="1"/>
    </xf>
    <xf numFmtId="0" fontId="8" fillId="0" borderId="33" xfId="1" applyFont="1" applyBorder="1" applyAlignment="1" applyProtection="1">
      <alignment horizontal="center" vertical="center" textRotation="90" wrapText="1"/>
    </xf>
    <xf numFmtId="0" fontId="8" fillId="0" borderId="29" xfId="1" applyFont="1" applyBorder="1" applyAlignment="1" applyProtection="1">
      <alignment horizontal="center" vertical="center" textRotation="90" wrapText="1"/>
    </xf>
    <xf numFmtId="0" fontId="8" fillId="0" borderId="21" xfId="1" applyFont="1" applyBorder="1" applyAlignment="1" applyProtection="1">
      <alignment horizontal="center" vertical="center" textRotation="90" wrapText="1"/>
    </xf>
    <xf numFmtId="0" fontId="8" fillId="0" borderId="3" xfId="1" applyFont="1" applyBorder="1" applyAlignment="1" applyProtection="1">
      <alignment horizontal="center" vertical="center" textRotation="90" wrapText="1"/>
    </xf>
    <xf numFmtId="0" fontId="10" fillId="0" borderId="3" xfId="1" applyFont="1" applyBorder="1" applyAlignment="1" applyProtection="1">
      <alignment vertical="center" wrapText="1"/>
    </xf>
    <xf numFmtId="0" fontId="10" fillId="0" borderId="3" xfId="0" applyFont="1" applyBorder="1" applyAlignment="1" applyProtection="1">
      <alignment horizontal="center" vertical="center" wrapText="1"/>
    </xf>
    <xf numFmtId="0" fontId="82" fillId="0" borderId="33" xfId="0" applyFont="1" applyFill="1" applyBorder="1" applyAlignment="1" applyProtection="1">
      <alignment horizontal="center" vertical="center" wrapText="1"/>
    </xf>
    <xf numFmtId="0" fontId="0" fillId="0" borderId="21" xfId="0" applyBorder="1" applyAlignment="1">
      <alignment horizontal="center" vertical="center" wrapText="1"/>
    </xf>
    <xf numFmtId="0" fontId="78" fillId="0" borderId="33" xfId="3" applyFont="1" applyFill="1" applyBorder="1" applyAlignment="1" applyProtection="1">
      <alignment horizontal="center" vertical="center" wrapText="1"/>
    </xf>
    <xf numFmtId="0" fontId="80" fillId="6" borderId="0" xfId="0" applyFont="1" applyFill="1" applyBorder="1" applyAlignment="1" applyProtection="1">
      <alignment wrapText="1"/>
      <protection locked="0"/>
    </xf>
    <xf numFmtId="0" fontId="83" fillId="0" borderId="0" xfId="0" applyFont="1" applyBorder="1" applyAlignment="1" applyProtection="1">
      <protection locked="0"/>
    </xf>
    <xf numFmtId="0" fontId="78" fillId="6" borderId="33" xfId="3" applyFont="1" applyFill="1" applyBorder="1" applyAlignment="1" applyProtection="1">
      <alignment horizontal="center" vertical="center" wrapText="1"/>
    </xf>
    <xf numFmtId="0" fontId="78" fillId="6" borderId="29" xfId="3" applyFont="1" applyFill="1" applyBorder="1" applyAlignment="1" applyProtection="1">
      <alignment horizontal="center" vertical="center" wrapText="1"/>
    </xf>
    <xf numFmtId="0" fontId="78" fillId="0" borderId="29" xfId="3" applyFont="1" applyFill="1" applyBorder="1" applyAlignment="1" applyProtection="1">
      <alignment horizontal="center" vertical="center" wrapText="1"/>
    </xf>
    <xf numFmtId="0" fontId="78" fillId="0" borderId="21" xfId="3" applyFont="1" applyFill="1" applyBorder="1" applyAlignment="1" applyProtection="1">
      <alignment horizontal="center" vertical="center" wrapText="1"/>
    </xf>
    <xf numFmtId="0" fontId="0" fillId="0" borderId="29" xfId="0" applyBorder="1" applyAlignment="1">
      <alignment wrapText="1"/>
    </xf>
    <xf numFmtId="0" fontId="0" fillId="0" borderId="21" xfId="0" applyBorder="1" applyAlignment="1">
      <alignment wrapText="1"/>
    </xf>
    <xf numFmtId="0" fontId="76" fillId="0" borderId="0" xfId="0" applyFont="1" applyAlignment="1" applyProtection="1">
      <alignment horizontal="right" vertical="center" wrapText="1"/>
      <protection locked="0"/>
    </xf>
    <xf numFmtId="0" fontId="20" fillId="0" borderId="2" xfId="0" quotePrefix="1" applyFont="1" applyBorder="1" applyAlignment="1" applyProtection="1">
      <alignment horizontal="center" vertical="center" wrapText="1"/>
      <protection locked="0"/>
    </xf>
    <xf numFmtId="0" fontId="20" fillId="0" borderId="2" xfId="0" applyFont="1" applyBorder="1" applyAlignment="1" applyProtection="1">
      <alignment horizontal="center" vertical="center" wrapText="1"/>
      <protection locked="0"/>
    </xf>
    <xf numFmtId="0" fontId="96" fillId="0" borderId="0" xfId="0" applyFont="1" applyFill="1" applyAlignment="1" applyProtection="1">
      <alignment horizontal="center"/>
      <protection locked="0"/>
    </xf>
    <xf numFmtId="0" fontId="96" fillId="0" borderId="80" xfId="0" applyFont="1" applyFill="1" applyBorder="1" applyAlignment="1" applyProtection="1">
      <alignment horizontal="center"/>
      <protection locked="0"/>
    </xf>
    <xf numFmtId="0" fontId="20" fillId="0" borderId="18" xfId="0" applyFont="1" applyFill="1" applyBorder="1" applyAlignment="1" applyProtection="1">
      <alignment horizontal="center" vertical="center"/>
    </xf>
    <xf numFmtId="0" fontId="20" fillId="0" borderId="63" xfId="0" applyFont="1" applyFill="1" applyBorder="1" applyAlignment="1" applyProtection="1">
      <alignment horizontal="center" vertical="center"/>
    </xf>
    <xf numFmtId="0" fontId="83" fillId="0" borderId="62" xfId="0" applyFont="1" applyBorder="1" applyAlignment="1" applyProtection="1">
      <alignment horizontal="center" vertical="center"/>
    </xf>
    <xf numFmtId="0" fontId="20" fillId="0" borderId="7" xfId="0" applyFont="1" applyFill="1" applyBorder="1" applyAlignment="1" applyProtection="1">
      <alignment horizontal="center" vertical="center" wrapText="1"/>
    </xf>
    <xf numFmtId="0" fontId="20" fillId="5" borderId="68" xfId="0" applyFont="1" applyFill="1" applyBorder="1" applyAlignment="1" applyProtection="1">
      <alignment horizontal="center" vertical="center" wrapText="1"/>
    </xf>
    <xf numFmtId="0" fontId="83" fillId="5" borderId="29" xfId="0" applyFont="1" applyFill="1" applyBorder="1" applyAlignment="1" applyProtection="1"/>
    <xf numFmtId="0" fontId="20" fillId="0" borderId="18" xfId="0" applyFont="1" applyFill="1" applyBorder="1" applyAlignment="1" applyProtection="1">
      <alignment horizontal="center" vertical="center" wrapText="1"/>
    </xf>
    <xf numFmtId="0" fontId="83" fillId="0" borderId="50" xfId="0" applyFont="1" applyBorder="1" applyAlignment="1" applyProtection="1">
      <alignment horizontal="center" vertical="center" wrapText="1"/>
    </xf>
    <xf numFmtId="0" fontId="20" fillId="0" borderId="9" xfId="0" applyFont="1" applyFill="1" applyBorder="1" applyAlignment="1" applyProtection="1">
      <alignment horizontal="center" vertical="center" wrapText="1"/>
    </xf>
    <xf numFmtId="0" fontId="20" fillId="0" borderId="1" xfId="0" applyFont="1" applyFill="1" applyBorder="1" applyAlignment="1" applyProtection="1">
      <alignment horizontal="center" vertical="center" wrapText="1"/>
    </xf>
    <xf numFmtId="0" fontId="83" fillId="0" borderId="64" xfId="0" applyFont="1" applyBorder="1" applyAlignment="1" applyProtection="1">
      <alignment horizontal="center" vertical="center" wrapText="1"/>
    </xf>
    <xf numFmtId="0" fontId="81" fillId="5" borderId="3" xfId="0" applyFont="1" applyFill="1" applyBorder="1" applyAlignment="1" applyProtection="1">
      <alignment horizontal="left" vertical="center" wrapText="1"/>
    </xf>
    <xf numFmtId="4" fontId="20" fillId="0" borderId="3" xfId="0" applyNumberFormat="1" applyFont="1" applyFill="1" applyBorder="1" applyAlignment="1" applyProtection="1">
      <alignment vertical="center"/>
      <protection locked="0"/>
    </xf>
    <xf numFmtId="4" fontId="84" fillId="5" borderId="3" xfId="0" applyNumberFormat="1" applyFont="1" applyFill="1" applyBorder="1" applyAlignment="1" applyProtection="1">
      <alignment horizontal="center" vertical="center"/>
    </xf>
    <xf numFmtId="4" fontId="84" fillId="5" borderId="56" xfId="0" applyNumberFormat="1" applyFont="1" applyFill="1" applyBorder="1" applyAlignment="1" applyProtection="1">
      <alignment horizontal="center" vertical="center"/>
    </xf>
    <xf numFmtId="0" fontId="75" fillId="5" borderId="9" xfId="0" applyFont="1" applyFill="1" applyBorder="1" applyAlignment="1" applyProtection="1">
      <alignment vertical="center" wrapText="1"/>
    </xf>
    <xf numFmtId="0" fontId="75" fillId="5" borderId="1" xfId="0" applyFont="1" applyFill="1" applyBorder="1" applyAlignment="1" applyProtection="1">
      <alignment vertical="center" wrapText="1"/>
    </xf>
    <xf numFmtId="0" fontId="83" fillId="0" borderId="64" xfId="0" applyFont="1" applyBorder="1" applyAlignment="1" applyProtection="1">
      <alignment vertical="center" wrapText="1"/>
    </xf>
    <xf numFmtId="0" fontId="83" fillId="0" borderId="3" xfId="0" applyFont="1" applyBorder="1" applyAlignment="1" applyProtection="1">
      <alignment vertical="center"/>
    </xf>
    <xf numFmtId="0" fontId="20" fillId="0" borderId="33" xfId="0" applyFont="1" applyFill="1" applyBorder="1" applyAlignment="1" applyProtection="1">
      <alignment horizontal="center" vertical="center"/>
    </xf>
    <xf numFmtId="0" fontId="20" fillId="0" borderId="14" xfId="0" applyFont="1" applyFill="1" applyBorder="1" applyAlignment="1" applyProtection="1">
      <alignment horizontal="center" vertical="center"/>
    </xf>
    <xf numFmtId="0" fontId="20" fillId="0" borderId="67" xfId="0" applyFont="1" applyFill="1" applyBorder="1" applyAlignment="1" applyProtection="1">
      <alignment horizontal="center" vertical="center"/>
    </xf>
    <xf numFmtId="0" fontId="20" fillId="0" borderId="70" xfId="0" applyFont="1" applyFill="1" applyBorder="1" applyAlignment="1" applyProtection="1">
      <alignment horizontal="center" vertical="center"/>
    </xf>
    <xf numFmtId="0" fontId="20" fillId="0" borderId="71" xfId="0" applyFont="1" applyFill="1" applyBorder="1" applyAlignment="1" applyProtection="1">
      <alignment horizontal="center" vertical="center"/>
    </xf>
    <xf numFmtId="0" fontId="20" fillId="0" borderId="62" xfId="0" applyFont="1" applyFill="1" applyBorder="1" applyAlignment="1" applyProtection="1">
      <alignment horizontal="left" vertical="center" wrapText="1"/>
    </xf>
    <xf numFmtId="0" fontId="20" fillId="0" borderId="7" xfId="0" applyFont="1" applyFill="1" applyBorder="1" applyAlignment="1" applyProtection="1">
      <alignment horizontal="left" vertical="center" wrapText="1"/>
    </xf>
    <xf numFmtId="0" fontId="20" fillId="0" borderId="64" xfId="0" applyFont="1" applyFill="1" applyBorder="1" applyAlignment="1" applyProtection="1">
      <alignment horizontal="left" vertical="center" wrapText="1"/>
    </xf>
    <xf numFmtId="0" fontId="20" fillId="0" borderId="3" xfId="0" applyFont="1" applyFill="1" applyBorder="1" applyAlignment="1" applyProtection="1">
      <alignment horizontal="left" vertical="center" wrapText="1"/>
    </xf>
    <xf numFmtId="0" fontId="75" fillId="0" borderId="33" xfId="0" applyFont="1" applyFill="1" applyBorder="1" applyAlignment="1" applyProtection="1">
      <alignment horizontal="center" vertical="center" wrapText="1"/>
    </xf>
    <xf numFmtId="0" fontId="75" fillId="0" borderId="21" xfId="0" applyFont="1" applyFill="1" applyBorder="1" applyAlignment="1" applyProtection="1">
      <alignment horizontal="center" vertical="center" wrapText="1"/>
    </xf>
    <xf numFmtId="0" fontId="75" fillId="0" borderId="29" xfId="0" applyFont="1" applyFill="1" applyBorder="1" applyAlignment="1" applyProtection="1">
      <alignment horizontal="center" vertical="center" wrapText="1"/>
    </xf>
    <xf numFmtId="0" fontId="93" fillId="0" borderId="3" xfId="0" applyFont="1" applyFill="1" applyBorder="1" applyAlignment="1" applyProtection="1">
      <alignment horizontal="left" vertical="center" wrapText="1"/>
    </xf>
    <xf numFmtId="0" fontId="76" fillId="0" borderId="9" xfId="0" applyFont="1" applyFill="1" applyBorder="1" applyAlignment="1" applyProtection="1">
      <alignment horizontal="left" vertical="center" wrapText="1"/>
    </xf>
    <xf numFmtId="0" fontId="85" fillId="0" borderId="64" xfId="0" applyFont="1" applyBorder="1" applyAlignment="1">
      <alignment horizontal="left" vertical="center" wrapText="1"/>
    </xf>
    <xf numFmtId="0" fontId="20" fillId="0" borderId="9" xfId="0" applyFont="1" applyFill="1" applyBorder="1" applyAlignment="1" applyProtection="1">
      <alignment horizontal="left" vertical="center" wrapText="1"/>
    </xf>
    <xf numFmtId="0" fontId="83" fillId="0" borderId="64" xfId="0" applyFont="1" applyBorder="1" applyAlignment="1">
      <alignment horizontal="left" vertical="center" wrapText="1"/>
    </xf>
    <xf numFmtId="0" fontId="4" fillId="0" borderId="41" xfId="0" applyNumberFormat="1" applyFont="1" applyFill="1" applyBorder="1" applyAlignment="1" applyProtection="1">
      <alignment horizontal="center" vertical="top" wrapText="1"/>
      <protection locked="0"/>
    </xf>
    <xf numFmtId="0" fontId="80" fillId="0" borderId="0" xfId="0" applyFont="1" applyFill="1" applyAlignment="1" applyProtection="1">
      <alignment vertical="center" wrapText="1"/>
    </xf>
    <xf numFmtId="0" fontId="20" fillId="0" borderId="2" xfId="0" applyFont="1" applyFill="1" applyBorder="1" applyAlignment="1" applyProtection="1">
      <protection locked="0"/>
    </xf>
    <xf numFmtId="0" fontId="83" fillId="0" borderId="2" xfId="0" applyFont="1" applyBorder="1" applyAlignment="1" applyProtection="1">
      <protection locked="0"/>
    </xf>
    <xf numFmtId="0" fontId="75" fillId="5" borderId="35" xfId="0" applyFont="1" applyFill="1" applyBorder="1" applyAlignment="1" applyProtection="1">
      <alignment horizontal="left" vertical="center"/>
    </xf>
    <xf numFmtId="0" fontId="75" fillId="5" borderId="14" xfId="0" applyFont="1" applyFill="1" applyBorder="1" applyAlignment="1" applyProtection="1">
      <alignment horizontal="left" vertical="center"/>
    </xf>
    <xf numFmtId="0" fontId="83" fillId="0" borderId="14" xfId="0" applyFont="1" applyBorder="1" applyAlignment="1" applyProtection="1">
      <alignment vertical="center"/>
    </xf>
  </cellXfs>
  <cellStyles count="4">
    <cellStyle name="Обычный" xfId="0" builtinId="0"/>
    <cellStyle name="Обычный 6" xfId="1"/>
    <cellStyle name="Обычный_Таб_1_2_(нов.сист.оплаты труда)" xfId="2"/>
    <cellStyle name="Обычный_Таблицы по нов.сист.оплаты труда" xfId="3"/>
  </cellStyles>
  <dxfs count="0"/>
  <tableStyles count="0" defaultTableStyle="TableStyleMedium9" defaultPivotStyle="PivotStyleLight16"/>
  <colors>
    <mruColors>
      <color rgb="FFCCFFCC"/>
      <color rgb="FF99FFCC"/>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R37"/>
  <sheetViews>
    <sheetView zoomScaleNormal="100" workbookViewId="0">
      <selection activeCell="P10" sqref="P10"/>
    </sheetView>
  </sheetViews>
  <sheetFormatPr defaultRowHeight="15"/>
  <cols>
    <col min="1" max="1" width="6" style="1" customWidth="1"/>
    <col min="2" max="2" width="6.5703125" style="1" customWidth="1"/>
    <col min="3" max="3" width="11.140625" style="1" customWidth="1"/>
    <col min="4" max="4" width="6.5703125" style="1" customWidth="1"/>
    <col min="5" max="5" width="9.140625" style="1"/>
    <col min="6" max="6" width="8.28515625" style="1" customWidth="1"/>
    <col min="7" max="7" width="7.85546875" style="1" customWidth="1"/>
    <col min="8" max="8" width="5.7109375" style="1" customWidth="1"/>
    <col min="9" max="9" width="6.85546875" style="1" customWidth="1"/>
    <col min="10" max="10" width="5.5703125" style="1" customWidth="1"/>
    <col min="11" max="11" width="22.42578125" style="1" customWidth="1"/>
    <col min="12" max="12" width="3.42578125" style="1" customWidth="1"/>
    <col min="13" max="16384" width="9.140625" style="1"/>
  </cols>
  <sheetData>
    <row r="1" spans="1:18" ht="15" customHeight="1">
      <c r="F1" s="758"/>
      <c r="G1" s="759"/>
      <c r="H1" s="996" t="s">
        <v>471</v>
      </c>
      <c r="I1" s="996"/>
      <c r="J1" s="996"/>
      <c r="K1" s="996"/>
      <c r="L1" s="2"/>
    </row>
    <row r="2" spans="1:18">
      <c r="F2" s="759"/>
      <c r="G2" s="759"/>
      <c r="H2" s="996"/>
      <c r="I2" s="996"/>
      <c r="J2" s="996"/>
      <c r="K2" s="996"/>
      <c r="L2" s="2"/>
      <c r="M2" s="31"/>
      <c r="N2" s="31"/>
      <c r="O2" s="31"/>
      <c r="P2" s="31"/>
      <c r="Q2" s="31"/>
      <c r="R2" s="31"/>
    </row>
    <row r="3" spans="1:18">
      <c r="F3" s="759"/>
      <c r="G3" s="759"/>
      <c r="H3" s="996"/>
      <c r="I3" s="996"/>
      <c r="J3" s="996"/>
      <c r="K3" s="996"/>
      <c r="L3" s="2"/>
      <c r="M3" s="31"/>
      <c r="N3" s="31"/>
      <c r="O3" s="31"/>
      <c r="P3" s="31"/>
      <c r="Q3" s="31"/>
      <c r="R3" s="31"/>
    </row>
    <row r="4" spans="1:18">
      <c r="F4" s="759"/>
      <c r="G4" s="759"/>
      <c r="H4" s="996"/>
      <c r="I4" s="996"/>
      <c r="J4" s="996"/>
      <c r="K4" s="996"/>
      <c r="L4" s="2"/>
      <c r="M4" s="31"/>
      <c r="N4" s="31"/>
      <c r="O4" s="31"/>
      <c r="P4" s="31"/>
      <c r="Q4" s="31"/>
      <c r="R4" s="31"/>
    </row>
    <row r="5" spans="1:18">
      <c r="F5" s="759"/>
      <c r="G5" s="759"/>
      <c r="H5" s="767"/>
      <c r="I5" s="767"/>
      <c r="J5" s="767"/>
      <c r="K5" s="767"/>
      <c r="L5" s="2"/>
      <c r="M5" s="31"/>
      <c r="N5" s="31"/>
      <c r="O5" s="31"/>
      <c r="P5" s="31"/>
      <c r="Q5" s="31"/>
      <c r="R5" s="31"/>
    </row>
    <row r="6" spans="1:18">
      <c r="F6" s="759"/>
      <c r="G6" s="759"/>
      <c r="H6" s="767"/>
      <c r="I6" s="767"/>
      <c r="J6" s="767"/>
      <c r="K6" s="767"/>
      <c r="L6" s="2"/>
      <c r="M6" s="31"/>
      <c r="N6" s="31"/>
      <c r="O6" s="31"/>
      <c r="P6" s="31"/>
      <c r="Q6" s="31"/>
      <c r="R6" s="31"/>
    </row>
    <row r="7" spans="1:18">
      <c r="A7" s="997" t="s">
        <v>140</v>
      </c>
      <c r="B7" s="997"/>
      <c r="C7" s="997"/>
      <c r="D7" s="997"/>
      <c r="E7" s="997"/>
      <c r="F7" s="997"/>
      <c r="G7" s="997"/>
      <c r="H7" s="997"/>
      <c r="I7" s="997"/>
      <c r="J7" s="997"/>
      <c r="K7" s="997"/>
      <c r="L7" s="2"/>
    </row>
    <row r="8" spans="1:18">
      <c r="A8" s="998" t="s">
        <v>141</v>
      </c>
      <c r="B8" s="998"/>
      <c r="C8" s="998"/>
      <c r="D8" s="998"/>
      <c r="E8" s="998"/>
      <c r="F8" s="998"/>
      <c r="G8" s="998"/>
      <c r="H8" s="998"/>
      <c r="I8" s="998"/>
      <c r="J8" s="998"/>
      <c r="K8" s="998"/>
      <c r="L8" s="2"/>
    </row>
    <row r="9" spans="1:18" ht="15" customHeight="1">
      <c r="A9" s="999" t="s">
        <v>142</v>
      </c>
      <c r="B9" s="999"/>
      <c r="C9" s="999"/>
      <c r="D9" s="999"/>
      <c r="E9" s="999"/>
      <c r="F9" s="999"/>
      <c r="G9" s="999"/>
      <c r="H9" s="999"/>
      <c r="I9" s="999"/>
      <c r="J9" s="999"/>
      <c r="K9" s="999"/>
      <c r="L9" s="2"/>
    </row>
    <row r="10" spans="1:18">
      <c r="A10" s="995" t="s">
        <v>421</v>
      </c>
      <c r="B10" s="995"/>
      <c r="C10" s="995"/>
      <c r="D10" s="995"/>
      <c r="E10" s="995"/>
      <c r="F10" s="995"/>
      <c r="G10" s="995"/>
      <c r="H10" s="995"/>
      <c r="I10" s="995"/>
      <c r="J10" s="995"/>
      <c r="K10" s="995"/>
      <c r="L10" s="2"/>
    </row>
    <row r="11" spans="1:18">
      <c r="A11" s="1001"/>
      <c r="B11" s="1001"/>
      <c r="C11" s="36"/>
      <c r="D11" s="1001"/>
      <c r="E11" s="1001"/>
      <c r="F11" s="37"/>
      <c r="G11" s="1002"/>
      <c r="H11" s="1002"/>
      <c r="I11" s="10"/>
      <c r="J11" s="1002"/>
      <c r="K11" s="1002"/>
      <c r="L11" s="2"/>
    </row>
    <row r="12" spans="1:18">
      <c r="A12" s="39"/>
      <c r="B12" s="39"/>
      <c r="C12" s="39"/>
      <c r="D12" s="39"/>
      <c r="E12" s="39"/>
      <c r="F12" s="39"/>
      <c r="G12" s="39"/>
      <c r="H12" s="39"/>
      <c r="I12" s="39"/>
      <c r="K12" s="40" t="s">
        <v>290</v>
      </c>
      <c r="L12" s="2"/>
    </row>
    <row r="13" spans="1:18">
      <c r="A13" s="1003"/>
      <c r="B13" s="1003"/>
      <c r="C13" s="1003"/>
      <c r="D13" s="39"/>
      <c r="E13" s="1004"/>
      <c r="F13" s="1004"/>
      <c r="G13" s="1004"/>
      <c r="H13" s="1004"/>
      <c r="I13" s="39"/>
      <c r="J13" s="1" t="s">
        <v>232</v>
      </c>
      <c r="K13" s="41"/>
      <c r="L13" s="2"/>
    </row>
    <row r="14" spans="1:18" ht="42" customHeight="1">
      <c r="A14" s="978" t="s">
        <v>154</v>
      </c>
      <c r="B14" s="978"/>
      <c r="C14" s="978"/>
      <c r="D14" s="1000" t="s">
        <v>152</v>
      </c>
      <c r="E14" s="1000"/>
      <c r="F14" s="1000"/>
      <c r="G14" s="1000"/>
      <c r="H14" s="1000"/>
      <c r="I14" s="1000"/>
      <c r="K14" s="771" t="s">
        <v>418</v>
      </c>
      <c r="L14" s="2"/>
    </row>
    <row r="15" spans="1:18" ht="33.75" customHeight="1">
      <c r="A15" s="981" t="s">
        <v>350</v>
      </c>
      <c r="B15" s="981"/>
      <c r="C15" s="981"/>
      <c r="D15" s="984"/>
      <c r="E15" s="984"/>
      <c r="F15" s="984"/>
      <c r="G15" s="984"/>
      <c r="H15" s="984"/>
      <c r="I15" s="984"/>
      <c r="J15" s="985"/>
      <c r="K15" s="40"/>
      <c r="L15" s="2"/>
    </row>
    <row r="16" spans="1:18" ht="20.25" customHeight="1">
      <c r="A16" s="982" t="s">
        <v>143</v>
      </c>
      <c r="B16" s="982"/>
      <c r="C16" s="982"/>
      <c r="D16" s="980" t="s">
        <v>298</v>
      </c>
      <c r="E16" s="980"/>
      <c r="F16" s="980"/>
      <c r="G16" s="980"/>
      <c r="H16" s="980"/>
      <c r="I16" s="979" t="s">
        <v>299</v>
      </c>
      <c r="J16" s="983"/>
      <c r="K16" s="47">
        <v>383</v>
      </c>
      <c r="L16" s="2"/>
    </row>
    <row r="17" spans="1:12" ht="29.25" customHeight="1">
      <c r="A17" s="978" t="s">
        <v>144</v>
      </c>
      <c r="B17" s="978"/>
      <c r="C17" s="978"/>
      <c r="D17" s="977" t="s">
        <v>150</v>
      </c>
      <c r="E17" s="977"/>
      <c r="F17" s="977"/>
      <c r="G17" s="977"/>
      <c r="H17" s="977"/>
      <c r="I17" s="979" t="s">
        <v>147</v>
      </c>
      <c r="J17" s="983"/>
      <c r="K17" s="770" t="s">
        <v>164</v>
      </c>
      <c r="L17" s="2"/>
    </row>
    <row r="18" spans="1:12" ht="111.75" customHeight="1">
      <c r="A18" s="978" t="s">
        <v>145</v>
      </c>
      <c r="B18" s="978"/>
      <c r="C18" s="978"/>
      <c r="D18" s="977" t="s">
        <v>419</v>
      </c>
      <c r="E18" s="977"/>
      <c r="F18" s="977"/>
      <c r="G18" s="977"/>
      <c r="H18" s="977"/>
      <c r="I18" s="979" t="s">
        <v>148</v>
      </c>
      <c r="J18" s="979"/>
      <c r="K18" s="770" t="s">
        <v>189</v>
      </c>
      <c r="L18" s="2"/>
    </row>
    <row r="19" spans="1:12" ht="45.75" customHeight="1">
      <c r="A19" s="978" t="s">
        <v>146</v>
      </c>
      <c r="B19" s="978"/>
      <c r="C19" s="978"/>
      <c r="D19" s="977" t="s">
        <v>149</v>
      </c>
      <c r="E19" s="977"/>
      <c r="F19" s="977"/>
      <c r="G19" s="977"/>
      <c r="H19" s="977"/>
      <c r="I19" s="979" t="s">
        <v>151</v>
      </c>
      <c r="J19" s="979"/>
      <c r="K19" s="770">
        <v>320</v>
      </c>
      <c r="L19" s="2"/>
    </row>
    <row r="20" spans="1:12">
      <c r="A20" s="760"/>
      <c r="B20" s="760"/>
      <c r="C20" s="760"/>
      <c r="D20" s="39"/>
      <c r="E20" s="43"/>
      <c r="F20" s="39"/>
      <c r="G20" s="39"/>
      <c r="H20" s="39"/>
      <c r="I20" s="48"/>
      <c r="J20" s="12"/>
      <c r="K20" s="39"/>
      <c r="L20" s="2"/>
    </row>
    <row r="21" spans="1:12">
      <c r="A21" s="760"/>
      <c r="B21" s="760"/>
      <c r="C21" s="760"/>
      <c r="D21" s="39"/>
      <c r="E21" s="43"/>
      <c r="F21" s="39"/>
      <c r="G21" s="39"/>
      <c r="H21" s="39"/>
      <c r="I21" s="48"/>
      <c r="J21" s="12"/>
      <c r="K21" s="39"/>
      <c r="L21" s="2"/>
    </row>
    <row r="22" spans="1:12" ht="81" customHeight="1">
      <c r="A22" s="990" t="s">
        <v>153</v>
      </c>
      <c r="B22" s="990"/>
      <c r="C22" s="990"/>
      <c r="D22" s="990"/>
      <c r="E22" s="990"/>
      <c r="F22" s="990"/>
      <c r="G22" s="986" t="s">
        <v>155</v>
      </c>
      <c r="H22" s="986"/>
      <c r="I22" s="986"/>
      <c r="J22" s="986"/>
      <c r="K22" s="763" t="s">
        <v>302</v>
      </c>
      <c r="L22" s="2"/>
    </row>
    <row r="23" spans="1:12" ht="29.25" customHeight="1">
      <c r="A23" s="991" t="s">
        <v>156</v>
      </c>
      <c r="B23" s="991"/>
      <c r="C23" s="991"/>
      <c r="D23" s="991"/>
      <c r="E23" s="991"/>
      <c r="F23" s="991"/>
      <c r="G23" s="992" t="s">
        <v>190</v>
      </c>
      <c r="H23" s="993"/>
      <c r="I23" s="993"/>
      <c r="J23" s="994"/>
      <c r="K23" s="768"/>
      <c r="L23" s="2"/>
    </row>
    <row r="24" spans="1:12" ht="17.25" customHeight="1">
      <c r="A24" s="988" t="s">
        <v>157</v>
      </c>
      <c r="B24" s="988"/>
      <c r="C24" s="988"/>
      <c r="D24" s="988"/>
      <c r="E24" s="988"/>
      <c r="F24" s="988"/>
      <c r="G24" s="988"/>
      <c r="H24" s="988"/>
      <c r="I24" s="988"/>
      <c r="J24" s="988"/>
      <c r="K24" s="769"/>
      <c r="L24" s="2"/>
    </row>
    <row r="25" spans="1:12" ht="19.5" customHeight="1">
      <c r="A25" s="989" t="s">
        <v>158</v>
      </c>
      <c r="B25" s="989"/>
      <c r="C25" s="989"/>
      <c r="D25" s="989"/>
      <c r="E25" s="989"/>
      <c r="F25" s="989"/>
      <c r="G25" s="989"/>
      <c r="H25" s="989"/>
      <c r="I25" s="989"/>
      <c r="J25" s="989"/>
      <c r="K25" s="764"/>
      <c r="L25" s="2"/>
    </row>
    <row r="26" spans="1:12" ht="18" customHeight="1">
      <c r="A26" s="989" t="s">
        <v>159</v>
      </c>
      <c r="B26" s="989"/>
      <c r="C26" s="989"/>
      <c r="D26" s="989"/>
      <c r="E26" s="989"/>
      <c r="F26" s="989"/>
      <c r="G26" s="989"/>
      <c r="H26" s="989"/>
      <c r="I26" s="989"/>
      <c r="J26" s="989"/>
      <c r="K26" s="765"/>
      <c r="L26" s="2"/>
    </row>
    <row r="27" spans="1:12" ht="18.75" customHeight="1">
      <c r="A27" s="989" t="s">
        <v>160</v>
      </c>
      <c r="B27" s="989"/>
      <c r="C27" s="989"/>
      <c r="D27" s="989"/>
      <c r="E27" s="989"/>
      <c r="F27" s="989"/>
      <c r="G27" s="989"/>
      <c r="H27" s="989"/>
      <c r="I27" s="989"/>
      <c r="J27" s="989"/>
      <c r="K27" s="765"/>
      <c r="L27" s="2"/>
    </row>
    <row r="28" spans="1:12" ht="15" customHeight="1">
      <c r="A28" s="761"/>
      <c r="B28" s="708"/>
      <c r="C28" s="708"/>
      <c r="D28" s="708"/>
      <c r="E28" s="708"/>
      <c r="F28" s="708"/>
      <c r="G28" s="708"/>
      <c r="H28" s="762"/>
      <c r="I28" s="762"/>
      <c r="J28" s="762"/>
      <c r="K28" s="762"/>
      <c r="L28" s="2"/>
    </row>
    <row r="29" spans="1:12">
      <c r="A29" s="39"/>
      <c r="B29" s="10"/>
      <c r="C29" s="10"/>
      <c r="D29" s="10"/>
      <c r="L29" s="2"/>
    </row>
    <row r="30" spans="1:12" ht="15" customHeight="1">
      <c r="A30" s="981" t="s">
        <v>161</v>
      </c>
      <c r="B30" s="981"/>
      <c r="C30" s="981"/>
      <c r="D30" s="981"/>
      <c r="E30" s="981"/>
      <c r="F30" s="71"/>
      <c r="G30" s="71"/>
      <c r="H30" s="10"/>
      <c r="I30" s="71"/>
      <c r="J30" s="71"/>
      <c r="K30" s="71"/>
      <c r="L30" s="2"/>
    </row>
    <row r="31" spans="1:12">
      <c r="A31" s="39"/>
      <c r="B31" s="10"/>
      <c r="C31" s="10"/>
      <c r="D31" s="39"/>
      <c r="E31" s="766"/>
      <c r="F31" s="987" t="s">
        <v>279</v>
      </c>
      <c r="G31" s="987"/>
      <c r="I31" s="987" t="s">
        <v>216</v>
      </c>
      <c r="J31" s="987"/>
      <c r="K31" s="987"/>
      <c r="L31" s="2"/>
    </row>
    <row r="32" spans="1:12">
      <c r="A32" s="39"/>
      <c r="B32" s="10"/>
      <c r="C32" s="10"/>
      <c r="D32" s="10"/>
      <c r="L32" s="2"/>
    </row>
    <row r="33" spans="1:13">
      <c r="A33" s="12" t="s">
        <v>204</v>
      </c>
      <c r="B33" s="10"/>
      <c r="C33" s="71"/>
      <c r="D33" s="71"/>
      <c r="E33" s="71"/>
      <c r="G33" s="71"/>
      <c r="H33" s="71"/>
      <c r="I33" s="71"/>
      <c r="L33" s="2"/>
    </row>
    <row r="34" spans="1:13">
      <c r="A34" s="70"/>
      <c r="B34" s="10"/>
      <c r="C34" s="987" t="s">
        <v>205</v>
      </c>
      <c r="D34" s="987"/>
      <c r="E34" s="987"/>
      <c r="G34" s="987" t="s">
        <v>279</v>
      </c>
      <c r="H34" s="987"/>
      <c r="I34" s="987"/>
      <c r="L34" s="2"/>
    </row>
    <row r="35" spans="1:13">
      <c r="A35" s="39"/>
      <c r="B35" s="10"/>
      <c r="C35" s="10"/>
      <c r="D35" s="39"/>
      <c r="L35" s="2"/>
    </row>
    <row r="36" spans="1:13">
      <c r="A36" s="8" t="s">
        <v>163</v>
      </c>
      <c r="B36" s="74"/>
      <c r="C36" s="71"/>
      <c r="D36" s="46" t="s">
        <v>162</v>
      </c>
      <c r="L36" s="2"/>
    </row>
    <row r="37" spans="1:13">
      <c r="A37" s="75"/>
      <c r="B37" s="75"/>
      <c r="C37" s="75"/>
      <c r="D37" s="75"/>
      <c r="E37" s="75"/>
      <c r="F37" s="75"/>
      <c r="G37" s="75"/>
      <c r="H37" s="75"/>
      <c r="I37" s="75"/>
      <c r="J37" s="75"/>
      <c r="K37" s="75"/>
      <c r="L37" s="75"/>
      <c r="M37" s="76"/>
    </row>
  </sheetData>
  <mergeCells count="40">
    <mergeCell ref="A14:C14"/>
    <mergeCell ref="D14:I14"/>
    <mergeCell ref="D11:E11"/>
    <mergeCell ref="G11:H11"/>
    <mergeCell ref="J11:K11"/>
    <mergeCell ref="A13:C13"/>
    <mergeCell ref="E13:H13"/>
    <mergeCell ref="A11:B11"/>
    <mergeCell ref="A10:K10"/>
    <mergeCell ref="H1:K4"/>
    <mergeCell ref="A7:K7"/>
    <mergeCell ref="A8:K8"/>
    <mergeCell ref="A9:K9"/>
    <mergeCell ref="G22:J22"/>
    <mergeCell ref="C34:E34"/>
    <mergeCell ref="G34:I34"/>
    <mergeCell ref="A24:J24"/>
    <mergeCell ref="A25:J25"/>
    <mergeCell ref="A26:J26"/>
    <mergeCell ref="A27:J27"/>
    <mergeCell ref="A22:F22"/>
    <mergeCell ref="A30:E30"/>
    <mergeCell ref="F31:G31"/>
    <mergeCell ref="I31:K31"/>
    <mergeCell ref="A23:F23"/>
    <mergeCell ref="G23:J23"/>
    <mergeCell ref="D18:H18"/>
    <mergeCell ref="A19:C19"/>
    <mergeCell ref="I18:J18"/>
    <mergeCell ref="D16:H16"/>
    <mergeCell ref="A15:C15"/>
    <mergeCell ref="A16:C16"/>
    <mergeCell ref="I16:J16"/>
    <mergeCell ref="I19:J19"/>
    <mergeCell ref="D19:H19"/>
    <mergeCell ref="A17:C17"/>
    <mergeCell ref="D17:H17"/>
    <mergeCell ref="I17:J17"/>
    <mergeCell ref="A18:C18"/>
    <mergeCell ref="D15:J15"/>
  </mergeCells>
  <phoneticPr fontId="87" type="noConversion"/>
  <pageMargins left="0.9055118110236221" right="0.31496062992125984" top="0.74803149606299213" bottom="0.74803149606299213" header="0.31496062992125984" footer="0.31496062992125984"/>
  <pageSetup paperSize="9" scale="85" orientation="portrait" r:id="rId1"/>
</worksheet>
</file>

<file path=xl/worksheets/sheet10.xml><?xml version="1.0" encoding="utf-8"?>
<worksheet xmlns="http://schemas.openxmlformats.org/spreadsheetml/2006/main" xmlns:r="http://schemas.openxmlformats.org/officeDocument/2006/relationships">
  <sheetPr>
    <tabColor rgb="FF00B050"/>
  </sheetPr>
  <dimension ref="A1:Y105"/>
  <sheetViews>
    <sheetView view="pageBreakPreview" topLeftCell="A74" zoomScale="60" zoomScaleNormal="70" workbookViewId="0">
      <selection activeCell="A82" sqref="A82"/>
    </sheetView>
  </sheetViews>
  <sheetFormatPr defaultColWidth="8.85546875" defaultRowHeight="15"/>
  <cols>
    <col min="1" max="1" width="66.140625" style="879" customWidth="1"/>
    <col min="2" max="4" width="6.28515625" style="879" customWidth="1"/>
    <col min="5" max="6" width="24.140625" style="879" customWidth="1"/>
    <col min="7" max="7" width="25.5703125" style="879" customWidth="1"/>
    <col min="8" max="8" width="5.42578125" style="879" customWidth="1"/>
    <col min="9" max="11" width="8.85546875" style="879"/>
    <col min="12" max="12" width="13.7109375" style="879" customWidth="1"/>
    <col min="13" max="16384" width="8.85546875" style="879"/>
  </cols>
  <sheetData>
    <row r="1" spans="1:8" ht="15.75">
      <c r="A1" s="876"/>
      <c r="B1" s="876"/>
      <c r="C1" s="11"/>
      <c r="D1" s="11"/>
      <c r="E1" s="11"/>
      <c r="F1" s="877" t="s">
        <v>472</v>
      </c>
      <c r="G1" s="5"/>
      <c r="H1" s="878"/>
    </row>
    <row r="2" spans="1:8" ht="15.75">
      <c r="A2" s="876"/>
      <c r="B2" s="876"/>
      <c r="C2" s="11"/>
      <c r="D2" s="11"/>
      <c r="E2" s="11"/>
      <c r="F2" s="880" t="s">
        <v>232</v>
      </c>
      <c r="G2" s="881">
        <f ca="1">TODAY()</f>
        <v>44585</v>
      </c>
      <c r="H2" s="878"/>
    </row>
    <row r="3" spans="1:8" ht="21.75" customHeight="1">
      <c r="A3" s="882" t="s">
        <v>212</v>
      </c>
      <c r="B3" s="883"/>
      <c r="C3" s="1351"/>
      <c r="D3" s="1351"/>
      <c r="E3" s="1351"/>
      <c r="F3" s="1351"/>
      <c r="G3" s="1351"/>
      <c r="H3" s="878"/>
    </row>
    <row r="4" spans="1:8" ht="21" customHeight="1">
      <c r="A4" s="882" t="s">
        <v>211</v>
      </c>
      <c r="B4" s="883"/>
      <c r="C4" s="1352"/>
      <c r="D4" s="1352"/>
      <c r="E4" s="1352"/>
      <c r="F4" s="871"/>
      <c r="G4" s="775"/>
      <c r="H4" s="878"/>
    </row>
    <row r="5" spans="1:8" ht="52.5" customHeight="1">
      <c r="A5" s="1353" t="s">
        <v>473</v>
      </c>
      <c r="B5" s="1353"/>
      <c r="C5" s="1353"/>
      <c r="D5" s="1353"/>
      <c r="E5" s="1353"/>
      <c r="F5" s="1353"/>
      <c r="G5" s="1353"/>
      <c r="H5" s="878"/>
    </row>
    <row r="6" spans="1:8" ht="13.5" customHeight="1">
      <c r="A6" s="5"/>
      <c r="B6" s="5"/>
      <c r="C6" s="5"/>
      <c r="D6" s="5"/>
      <c r="E6" s="5"/>
      <c r="F6" s="5"/>
      <c r="G6" s="884" t="s">
        <v>214</v>
      </c>
      <c r="H6" s="878"/>
    </row>
    <row r="7" spans="1:8" ht="16.7" customHeight="1">
      <c r="A7" s="1354" t="s">
        <v>195</v>
      </c>
      <c r="B7" s="1356" t="s">
        <v>251</v>
      </c>
      <c r="C7" s="1359" t="s">
        <v>193</v>
      </c>
      <c r="D7" s="1359" t="s">
        <v>201</v>
      </c>
      <c r="E7" s="1354" t="s">
        <v>207</v>
      </c>
      <c r="F7" s="1354"/>
      <c r="G7" s="1354"/>
      <c r="H7" s="878"/>
    </row>
    <row r="8" spans="1:8" ht="20.25" customHeight="1">
      <c r="A8" s="1355"/>
      <c r="B8" s="1357"/>
      <c r="C8" s="1360"/>
      <c r="D8" s="1359"/>
      <c r="E8" s="1354" t="s">
        <v>215</v>
      </c>
      <c r="F8" s="1354" t="s">
        <v>208</v>
      </c>
      <c r="G8" s="1361"/>
      <c r="H8" s="878"/>
    </row>
    <row r="9" spans="1:8" ht="81" customHeight="1">
      <c r="A9" s="1355"/>
      <c r="B9" s="1358"/>
      <c r="C9" s="1360"/>
      <c r="D9" s="1359"/>
      <c r="E9" s="1360"/>
      <c r="F9" s="960" t="s">
        <v>448</v>
      </c>
      <c r="G9" s="960" t="s">
        <v>474</v>
      </c>
      <c r="H9" s="878"/>
    </row>
    <row r="10" spans="1:8" ht="15.75" customHeight="1">
      <c r="A10" s="885">
        <v>1</v>
      </c>
      <c r="B10" s="885"/>
      <c r="C10" s="885">
        <v>2</v>
      </c>
      <c r="D10" s="885">
        <v>3</v>
      </c>
      <c r="E10" s="885">
        <v>4</v>
      </c>
      <c r="F10" s="885">
        <v>5</v>
      </c>
      <c r="G10" s="885">
        <v>6</v>
      </c>
      <c r="H10" s="878"/>
    </row>
    <row r="11" spans="1:8" ht="22.5" customHeight="1">
      <c r="A11" s="886" t="s">
        <v>165</v>
      </c>
      <c r="B11" s="1367">
        <v>211</v>
      </c>
      <c r="C11" s="887">
        <v>211</v>
      </c>
      <c r="D11" s="887">
        <v>111</v>
      </c>
      <c r="E11" s="772"/>
      <c r="F11" s="772"/>
      <c r="G11" s="888">
        <f>E11-F11</f>
        <v>0</v>
      </c>
      <c r="H11" s="878"/>
    </row>
    <row r="12" spans="1:8" ht="23.25" customHeight="1">
      <c r="A12" s="886" t="s">
        <v>166</v>
      </c>
      <c r="B12" s="1368"/>
      <c r="C12" s="887">
        <v>211</v>
      </c>
      <c r="D12" s="887">
        <v>111</v>
      </c>
      <c r="E12" s="772"/>
      <c r="F12" s="772"/>
      <c r="G12" s="888">
        <f>E12-F12</f>
        <v>0</v>
      </c>
      <c r="H12" s="878"/>
    </row>
    <row r="13" spans="1:8" ht="24" customHeight="1">
      <c r="A13" s="886" t="s">
        <v>167</v>
      </c>
      <c r="B13" s="1368"/>
      <c r="C13" s="887">
        <v>211</v>
      </c>
      <c r="D13" s="887">
        <v>111</v>
      </c>
      <c r="E13" s="772"/>
      <c r="F13" s="772"/>
      <c r="G13" s="888">
        <f>E13-F13</f>
        <v>0</v>
      </c>
      <c r="H13" s="878"/>
    </row>
    <row r="14" spans="1:8" ht="25.5" customHeight="1">
      <c r="A14" s="886" t="s">
        <v>168</v>
      </c>
      <c r="B14" s="1368"/>
      <c r="C14" s="887">
        <v>211</v>
      </c>
      <c r="D14" s="887">
        <v>111</v>
      </c>
      <c r="E14" s="772"/>
      <c r="F14" s="772"/>
      <c r="G14" s="888">
        <f>E14-F14</f>
        <v>0</v>
      </c>
      <c r="H14" s="878"/>
    </row>
    <row r="15" spans="1:8" ht="24.75" customHeight="1">
      <c r="A15" s="889" t="s">
        <v>124</v>
      </c>
      <c r="B15" s="890"/>
      <c r="C15" s="891"/>
      <c r="D15" s="891"/>
      <c r="E15" s="892"/>
      <c r="F15" s="892"/>
      <c r="G15" s="893">
        <f>E15-F15</f>
        <v>0</v>
      </c>
      <c r="H15" s="878"/>
    </row>
    <row r="16" spans="1:8" ht="38.25" customHeight="1">
      <c r="A16" s="889" t="s">
        <v>454</v>
      </c>
      <c r="B16" s="894"/>
      <c r="C16" s="895"/>
      <c r="D16" s="895"/>
      <c r="E16" s="892"/>
      <c r="F16" s="896" t="s">
        <v>250</v>
      </c>
      <c r="G16" s="897">
        <f>E16</f>
        <v>0</v>
      </c>
      <c r="H16" s="878"/>
    </row>
    <row r="17" spans="1:11" ht="39" customHeight="1">
      <c r="A17" s="898" t="s">
        <v>120</v>
      </c>
      <c r="B17" s="961">
        <v>212</v>
      </c>
      <c r="C17" s="887">
        <v>212</v>
      </c>
      <c r="D17" s="887">
        <v>112</v>
      </c>
      <c r="E17" s="774"/>
      <c r="F17" s="774"/>
      <c r="G17" s="888">
        <f t="shared" ref="G17:G44" si="0">E17-F17</f>
        <v>0</v>
      </c>
      <c r="H17" s="878"/>
      <c r="K17" s="899"/>
    </row>
    <row r="18" spans="1:11" ht="27" customHeight="1">
      <c r="A18" s="889" t="s">
        <v>124</v>
      </c>
      <c r="B18" s="890"/>
      <c r="C18" s="891"/>
      <c r="D18" s="891"/>
      <c r="E18" s="892"/>
      <c r="F18" s="892"/>
      <c r="G18" s="893">
        <f>E18-F18</f>
        <v>0</v>
      </c>
      <c r="H18" s="878"/>
    </row>
    <row r="19" spans="1:11" ht="22.5" customHeight="1">
      <c r="A19" s="898" t="s">
        <v>169</v>
      </c>
      <c r="B19" s="1364">
        <v>213</v>
      </c>
      <c r="C19" s="900">
        <v>213</v>
      </c>
      <c r="D19" s="900">
        <v>119</v>
      </c>
      <c r="E19" s="774"/>
      <c r="F19" s="774"/>
      <c r="G19" s="888">
        <f t="shared" si="0"/>
        <v>0</v>
      </c>
      <c r="H19" s="878"/>
    </row>
    <row r="20" spans="1:11" ht="24.75" customHeight="1">
      <c r="A20" s="898" t="s">
        <v>170</v>
      </c>
      <c r="B20" s="1369"/>
      <c r="C20" s="900">
        <v>213</v>
      </c>
      <c r="D20" s="900">
        <v>119</v>
      </c>
      <c r="E20" s="774"/>
      <c r="F20" s="774"/>
      <c r="G20" s="888">
        <f t="shared" si="0"/>
        <v>0</v>
      </c>
      <c r="H20" s="878"/>
    </row>
    <row r="21" spans="1:11" ht="26.25" customHeight="1">
      <c r="A21" s="898" t="s">
        <v>171</v>
      </c>
      <c r="B21" s="1369"/>
      <c r="C21" s="900">
        <v>213</v>
      </c>
      <c r="D21" s="900">
        <v>119</v>
      </c>
      <c r="E21" s="774"/>
      <c r="F21" s="774"/>
      <c r="G21" s="888">
        <f t="shared" si="0"/>
        <v>0</v>
      </c>
      <c r="H21" s="878"/>
    </row>
    <row r="22" spans="1:11" ht="27" customHeight="1">
      <c r="A22" s="898" t="s">
        <v>172</v>
      </c>
      <c r="B22" s="1369"/>
      <c r="C22" s="900">
        <v>213</v>
      </c>
      <c r="D22" s="900">
        <v>119</v>
      </c>
      <c r="E22" s="774"/>
      <c r="F22" s="774"/>
      <c r="G22" s="888">
        <f t="shared" si="0"/>
        <v>0</v>
      </c>
      <c r="H22" s="878"/>
    </row>
    <row r="23" spans="1:11" ht="26.25" customHeight="1">
      <c r="A23" s="889" t="s">
        <v>124</v>
      </c>
      <c r="B23" s="890"/>
      <c r="C23" s="891"/>
      <c r="D23" s="891"/>
      <c r="E23" s="892"/>
      <c r="F23" s="892"/>
      <c r="G23" s="893">
        <f>E23-F23</f>
        <v>0</v>
      </c>
      <c r="H23" s="878"/>
    </row>
    <row r="24" spans="1:11" ht="26.25" customHeight="1">
      <c r="A24" s="889" t="s">
        <v>454</v>
      </c>
      <c r="B24" s="894"/>
      <c r="C24" s="895"/>
      <c r="D24" s="895"/>
      <c r="E24" s="892"/>
      <c r="F24" s="896" t="s">
        <v>248</v>
      </c>
      <c r="G24" s="897">
        <f>E24</f>
        <v>0</v>
      </c>
      <c r="H24" s="878"/>
    </row>
    <row r="25" spans="1:11" ht="60" customHeight="1">
      <c r="A25" s="898" t="s">
        <v>185</v>
      </c>
      <c r="B25" s="1364">
        <v>212</v>
      </c>
      <c r="C25" s="887">
        <v>214</v>
      </c>
      <c r="D25" s="887">
        <v>112</v>
      </c>
      <c r="E25" s="774"/>
      <c r="F25" s="774"/>
      <c r="G25" s="888">
        <f>E25-F25</f>
        <v>0</v>
      </c>
      <c r="H25" s="878"/>
    </row>
    <row r="26" spans="1:11" ht="69" customHeight="1">
      <c r="A26" s="898" t="s">
        <v>188</v>
      </c>
      <c r="B26" s="1369"/>
      <c r="C26" s="887">
        <v>214</v>
      </c>
      <c r="D26" s="887">
        <v>244</v>
      </c>
      <c r="E26" s="774"/>
      <c r="F26" s="774"/>
      <c r="G26" s="888">
        <f>E26-F26</f>
        <v>0</v>
      </c>
      <c r="H26" s="878"/>
    </row>
    <row r="27" spans="1:11" ht="23.25" customHeight="1">
      <c r="A27" s="898" t="s">
        <v>197</v>
      </c>
      <c r="B27" s="901">
        <v>221</v>
      </c>
      <c r="C27" s="887">
        <v>221</v>
      </c>
      <c r="D27" s="887">
        <v>244</v>
      </c>
      <c r="E27" s="774"/>
      <c r="F27" s="774"/>
      <c r="G27" s="888">
        <f t="shared" si="0"/>
        <v>0</v>
      </c>
      <c r="H27" s="878"/>
    </row>
    <row r="28" spans="1:11" ht="24.75" customHeight="1">
      <c r="A28" s="898" t="s">
        <v>198</v>
      </c>
      <c r="B28" s="901">
        <v>222</v>
      </c>
      <c r="C28" s="887">
        <v>222</v>
      </c>
      <c r="D28" s="887">
        <v>244</v>
      </c>
      <c r="E28" s="774"/>
      <c r="F28" s="774"/>
      <c r="G28" s="888">
        <f t="shared" si="0"/>
        <v>0</v>
      </c>
      <c r="H28" s="878"/>
    </row>
    <row r="29" spans="1:11" ht="37.5" customHeight="1">
      <c r="A29" s="898" t="s">
        <v>475</v>
      </c>
      <c r="B29" s="1364">
        <v>223</v>
      </c>
      <c r="C29" s="887">
        <v>223</v>
      </c>
      <c r="D29" s="887">
        <v>244</v>
      </c>
      <c r="E29" s="774"/>
      <c r="F29" s="774"/>
      <c r="G29" s="888">
        <f t="shared" si="0"/>
        <v>0</v>
      </c>
      <c r="H29" s="878"/>
    </row>
    <row r="30" spans="1:11" ht="50.25" customHeight="1">
      <c r="A30" s="898" t="s">
        <v>476</v>
      </c>
      <c r="B30" s="1363"/>
      <c r="C30" s="887">
        <v>223</v>
      </c>
      <c r="D30" s="887">
        <v>247</v>
      </c>
      <c r="E30" s="774"/>
      <c r="F30" s="774"/>
      <c r="G30" s="888">
        <f t="shared" si="0"/>
        <v>0</v>
      </c>
      <c r="H30" s="878"/>
    </row>
    <row r="31" spans="1:11" ht="24.75" customHeight="1">
      <c r="A31" s="898" t="s">
        <v>200</v>
      </c>
      <c r="B31" s="901">
        <v>224</v>
      </c>
      <c r="C31" s="887">
        <v>224</v>
      </c>
      <c r="D31" s="887">
        <v>244</v>
      </c>
      <c r="E31" s="774"/>
      <c r="F31" s="774"/>
      <c r="G31" s="888">
        <f t="shared" si="0"/>
        <v>0</v>
      </c>
      <c r="H31" s="878"/>
    </row>
    <row r="32" spans="1:11" ht="24.75" customHeight="1">
      <c r="A32" s="898" t="s">
        <v>203</v>
      </c>
      <c r="B32" s="961">
        <v>225</v>
      </c>
      <c r="C32" s="887">
        <v>225</v>
      </c>
      <c r="D32" s="887">
        <v>244</v>
      </c>
      <c r="E32" s="774"/>
      <c r="F32" s="774"/>
      <c r="G32" s="888">
        <f t="shared" si="0"/>
        <v>0</v>
      </c>
      <c r="H32" s="878"/>
    </row>
    <row r="33" spans="1:8" ht="24.75" customHeight="1">
      <c r="A33" s="889" t="s">
        <v>125</v>
      </c>
      <c r="B33" s="890"/>
      <c r="C33" s="891"/>
      <c r="D33" s="891"/>
      <c r="E33" s="892"/>
      <c r="F33" s="892"/>
      <c r="G33" s="902">
        <f>E33-F33</f>
        <v>0</v>
      </c>
      <c r="H33" s="878"/>
    </row>
    <row r="34" spans="1:8" ht="61.5" customHeight="1">
      <c r="A34" s="898" t="s">
        <v>233</v>
      </c>
      <c r="B34" s="1364">
        <v>226</v>
      </c>
      <c r="C34" s="887">
        <v>226</v>
      </c>
      <c r="D34" s="887">
        <v>112</v>
      </c>
      <c r="E34" s="774"/>
      <c r="F34" s="774"/>
      <c r="G34" s="888">
        <f t="shared" si="0"/>
        <v>0</v>
      </c>
      <c r="H34" s="878"/>
    </row>
    <row r="35" spans="1:8" ht="43.5" customHeight="1">
      <c r="A35" s="898" t="s">
        <v>220</v>
      </c>
      <c r="B35" s="1369"/>
      <c r="C35" s="887">
        <v>226</v>
      </c>
      <c r="D35" s="887">
        <v>119</v>
      </c>
      <c r="E35" s="774"/>
      <c r="F35" s="774"/>
      <c r="G35" s="888">
        <f t="shared" si="0"/>
        <v>0</v>
      </c>
      <c r="H35" s="878"/>
    </row>
    <row r="36" spans="1:8" ht="21" customHeight="1">
      <c r="A36" s="903" t="s">
        <v>221</v>
      </c>
      <c r="B36" s="1369"/>
      <c r="C36" s="887">
        <v>226</v>
      </c>
      <c r="D36" s="887">
        <v>244</v>
      </c>
      <c r="E36" s="774"/>
      <c r="F36" s="774"/>
      <c r="G36" s="888">
        <f t="shared" si="0"/>
        <v>0</v>
      </c>
      <c r="H36" s="878"/>
    </row>
    <row r="37" spans="1:8" ht="24" customHeight="1">
      <c r="A37" s="903" t="s">
        <v>234</v>
      </c>
      <c r="B37" s="1369"/>
      <c r="C37" s="887">
        <v>227</v>
      </c>
      <c r="D37" s="887">
        <v>244</v>
      </c>
      <c r="E37" s="774"/>
      <c r="F37" s="774"/>
      <c r="G37" s="888">
        <f t="shared" si="0"/>
        <v>0</v>
      </c>
      <c r="H37" s="878"/>
    </row>
    <row r="38" spans="1:8" ht="36" customHeight="1">
      <c r="A38" s="903" t="s">
        <v>477</v>
      </c>
      <c r="B38" s="1370"/>
      <c r="C38" s="887">
        <v>228</v>
      </c>
      <c r="D38" s="887">
        <v>244</v>
      </c>
      <c r="E38" s="774"/>
      <c r="F38" s="774"/>
      <c r="G38" s="888">
        <f t="shared" si="0"/>
        <v>0</v>
      </c>
      <c r="H38" s="878"/>
    </row>
    <row r="39" spans="1:8" ht="21.75" customHeight="1">
      <c r="A39" s="889" t="s">
        <v>125</v>
      </c>
      <c r="B39" s="904"/>
      <c r="C39" s="891"/>
      <c r="D39" s="891"/>
      <c r="E39" s="892"/>
      <c r="F39" s="892"/>
      <c r="G39" s="902">
        <f t="shared" si="0"/>
        <v>0</v>
      </c>
      <c r="H39" s="878"/>
    </row>
    <row r="40" spans="1:8" ht="28.5" customHeight="1">
      <c r="A40" s="903" t="s">
        <v>235</v>
      </c>
      <c r="B40" s="901">
        <v>224</v>
      </c>
      <c r="C40" s="887">
        <v>229</v>
      </c>
      <c r="D40" s="887">
        <v>244</v>
      </c>
      <c r="E40" s="774"/>
      <c r="F40" s="774"/>
      <c r="G40" s="888">
        <f t="shared" si="0"/>
        <v>0</v>
      </c>
      <c r="H40" s="878"/>
    </row>
    <row r="41" spans="1:8" ht="42.75" customHeight="1">
      <c r="A41" s="898" t="s">
        <v>455</v>
      </c>
      <c r="B41" s="1364">
        <v>260</v>
      </c>
      <c r="C41" s="887">
        <v>264</v>
      </c>
      <c r="D41" s="887">
        <v>321</v>
      </c>
      <c r="E41" s="774"/>
      <c r="F41" s="774"/>
      <c r="G41" s="888">
        <f t="shared" si="0"/>
        <v>0</v>
      </c>
      <c r="H41" s="878"/>
    </row>
    <row r="42" spans="1:8" ht="76.5" customHeight="1">
      <c r="A42" s="898" t="s">
        <v>456</v>
      </c>
      <c r="B42" s="1371"/>
      <c r="C42" s="887">
        <v>265</v>
      </c>
      <c r="D42" s="887">
        <v>119</v>
      </c>
      <c r="E42" s="774"/>
      <c r="F42" s="774"/>
      <c r="G42" s="888">
        <f t="shared" si="0"/>
        <v>0</v>
      </c>
      <c r="H42" s="878"/>
    </row>
    <row r="43" spans="1:8" ht="58.5" customHeight="1">
      <c r="A43" s="898" t="s">
        <v>457</v>
      </c>
      <c r="B43" s="1371"/>
      <c r="C43" s="887">
        <v>266</v>
      </c>
      <c r="D43" s="887">
        <v>111</v>
      </c>
      <c r="E43" s="774"/>
      <c r="F43" s="774"/>
      <c r="G43" s="888">
        <f t="shared" si="0"/>
        <v>0</v>
      </c>
      <c r="H43" s="878"/>
    </row>
    <row r="44" spans="1:8" ht="39.75" customHeight="1">
      <c r="A44" s="898" t="s">
        <v>238</v>
      </c>
      <c r="B44" s="1371"/>
      <c r="C44" s="887">
        <v>266</v>
      </c>
      <c r="D44" s="887">
        <v>112</v>
      </c>
      <c r="E44" s="774"/>
      <c r="F44" s="774"/>
      <c r="G44" s="888">
        <f t="shared" si="0"/>
        <v>0</v>
      </c>
      <c r="H44" s="878"/>
    </row>
    <row r="45" spans="1:8" ht="73.5" customHeight="1">
      <c r="A45" s="905" t="s">
        <v>458</v>
      </c>
      <c r="B45" s="1371"/>
      <c r="C45" s="887">
        <v>266</v>
      </c>
      <c r="D45" s="887">
        <v>119</v>
      </c>
      <c r="E45" s="774"/>
      <c r="F45" s="774"/>
      <c r="G45" s="888">
        <f>E45-F45</f>
        <v>0</v>
      </c>
      <c r="H45" s="878"/>
    </row>
    <row r="46" spans="1:8" ht="45" customHeight="1">
      <c r="A46" s="898" t="s">
        <v>478</v>
      </c>
      <c r="B46" s="1372"/>
      <c r="C46" s="887">
        <v>266</v>
      </c>
      <c r="D46" s="887">
        <v>321</v>
      </c>
      <c r="E46" s="774"/>
      <c r="F46" s="774"/>
      <c r="G46" s="888">
        <f t="shared" ref="G46:G72" si="1">E46-F46</f>
        <v>0</v>
      </c>
      <c r="H46" s="878"/>
    </row>
    <row r="47" spans="1:8" ht="28.5" customHeight="1">
      <c r="A47" s="889" t="s">
        <v>124</v>
      </c>
      <c r="B47" s="890"/>
      <c r="C47" s="891"/>
      <c r="D47" s="891"/>
      <c r="E47" s="892"/>
      <c r="F47" s="892"/>
      <c r="G47" s="902">
        <f t="shared" si="1"/>
        <v>0</v>
      </c>
      <c r="H47" s="878"/>
    </row>
    <row r="48" spans="1:8" ht="36" customHeight="1">
      <c r="A48" s="967" t="s">
        <v>459</v>
      </c>
      <c r="B48" s="1362">
        <v>290</v>
      </c>
      <c r="C48" s="887">
        <v>291</v>
      </c>
      <c r="D48" s="887">
        <v>851</v>
      </c>
      <c r="E48" s="774"/>
      <c r="F48" s="774"/>
      <c r="G48" s="888">
        <f t="shared" si="1"/>
        <v>0</v>
      </c>
      <c r="H48" s="878"/>
    </row>
    <row r="49" spans="1:25" ht="27" customHeight="1">
      <c r="A49" s="898" t="s">
        <v>223</v>
      </c>
      <c r="B49" s="1101"/>
      <c r="C49" s="887">
        <v>291</v>
      </c>
      <c r="D49" s="887">
        <v>852</v>
      </c>
      <c r="E49" s="774"/>
      <c r="F49" s="774"/>
      <c r="G49" s="888">
        <f t="shared" si="1"/>
        <v>0</v>
      </c>
      <c r="H49" s="878"/>
    </row>
    <row r="50" spans="1:25" ht="36.75" customHeight="1">
      <c r="A50" s="898" t="s">
        <v>224</v>
      </c>
      <c r="B50" s="1101"/>
      <c r="C50" s="887">
        <v>291</v>
      </c>
      <c r="D50" s="887">
        <v>853</v>
      </c>
      <c r="E50" s="774"/>
      <c r="F50" s="774"/>
      <c r="G50" s="888">
        <f t="shared" si="1"/>
        <v>0</v>
      </c>
      <c r="H50" s="878"/>
    </row>
    <row r="51" spans="1:25" ht="63.75" customHeight="1">
      <c r="A51" s="967" t="s">
        <v>225</v>
      </c>
      <c r="B51" s="1101"/>
      <c r="C51" s="887">
        <v>292</v>
      </c>
      <c r="D51" s="887">
        <v>853</v>
      </c>
      <c r="E51" s="774"/>
      <c r="F51" s="774"/>
      <c r="G51" s="888">
        <f t="shared" si="1"/>
        <v>0</v>
      </c>
      <c r="H51" s="878"/>
      <c r="Y51" s="11"/>
    </row>
    <row r="52" spans="1:25" ht="57" customHeight="1">
      <c r="A52" s="967" t="s">
        <v>230</v>
      </c>
      <c r="B52" s="1101"/>
      <c r="C52" s="887">
        <v>293</v>
      </c>
      <c r="D52" s="887">
        <v>831</v>
      </c>
      <c r="E52" s="774"/>
      <c r="F52" s="774"/>
      <c r="G52" s="888">
        <f t="shared" si="1"/>
        <v>0</v>
      </c>
      <c r="H52" s="878"/>
    </row>
    <row r="53" spans="1:25" ht="61.5" customHeight="1">
      <c r="A53" s="967" t="s">
        <v>226</v>
      </c>
      <c r="B53" s="1101"/>
      <c r="C53" s="887">
        <v>293</v>
      </c>
      <c r="D53" s="887">
        <v>853</v>
      </c>
      <c r="E53" s="774"/>
      <c r="F53" s="774"/>
      <c r="G53" s="888">
        <f t="shared" si="1"/>
        <v>0</v>
      </c>
      <c r="H53" s="878"/>
    </row>
    <row r="54" spans="1:25" ht="42.75" customHeight="1">
      <c r="A54" s="898" t="s">
        <v>231</v>
      </c>
      <c r="B54" s="1101"/>
      <c r="C54" s="887">
        <v>295</v>
      </c>
      <c r="D54" s="887">
        <v>831</v>
      </c>
      <c r="E54" s="774"/>
      <c r="F54" s="774"/>
      <c r="G54" s="888">
        <f t="shared" si="1"/>
        <v>0</v>
      </c>
      <c r="H54" s="878"/>
    </row>
    <row r="55" spans="1:25" ht="43.5" customHeight="1">
      <c r="A55" s="898" t="s">
        <v>227</v>
      </c>
      <c r="B55" s="1101"/>
      <c r="C55" s="887">
        <v>295</v>
      </c>
      <c r="D55" s="887">
        <v>853</v>
      </c>
      <c r="E55" s="774"/>
      <c r="F55" s="774"/>
      <c r="G55" s="888">
        <f t="shared" si="1"/>
        <v>0</v>
      </c>
      <c r="H55" s="878"/>
    </row>
    <row r="56" spans="1:25" ht="56.25" customHeight="1">
      <c r="A56" s="898" t="s">
        <v>228</v>
      </c>
      <c r="B56" s="1101"/>
      <c r="C56" s="887">
        <v>296</v>
      </c>
      <c r="D56" s="887">
        <v>831</v>
      </c>
      <c r="E56" s="774"/>
      <c r="F56" s="774"/>
      <c r="G56" s="888">
        <f t="shared" si="1"/>
        <v>0</v>
      </c>
      <c r="H56" s="878"/>
    </row>
    <row r="57" spans="1:25" ht="35.25" customHeight="1">
      <c r="A57" s="898" t="s">
        <v>229</v>
      </c>
      <c r="B57" s="1101"/>
      <c r="C57" s="887">
        <v>296</v>
      </c>
      <c r="D57" s="887">
        <v>853</v>
      </c>
      <c r="E57" s="774"/>
      <c r="F57" s="774"/>
      <c r="G57" s="888">
        <f t="shared" si="1"/>
        <v>0</v>
      </c>
      <c r="H57" s="878"/>
    </row>
    <row r="58" spans="1:25" ht="59.25" customHeight="1">
      <c r="A58" s="898" t="s">
        <v>249</v>
      </c>
      <c r="B58" s="1101"/>
      <c r="C58" s="887">
        <v>297</v>
      </c>
      <c r="D58" s="887">
        <v>831</v>
      </c>
      <c r="E58" s="774"/>
      <c r="F58" s="774"/>
      <c r="G58" s="888">
        <f t="shared" si="1"/>
        <v>0</v>
      </c>
      <c r="H58" s="878"/>
    </row>
    <row r="59" spans="1:25" ht="41.25" customHeight="1">
      <c r="A59" s="898" t="s">
        <v>479</v>
      </c>
      <c r="B59" s="1363"/>
      <c r="C59" s="887">
        <v>297</v>
      </c>
      <c r="D59" s="887">
        <v>853</v>
      </c>
      <c r="E59" s="774"/>
      <c r="F59" s="774"/>
      <c r="G59" s="888">
        <f t="shared" si="1"/>
        <v>0</v>
      </c>
      <c r="H59" s="878"/>
    </row>
    <row r="60" spans="1:25" ht="29.25" customHeight="1">
      <c r="A60" s="906" t="s">
        <v>213</v>
      </c>
      <c r="B60" s="964">
        <v>310</v>
      </c>
      <c r="C60" s="887">
        <v>310</v>
      </c>
      <c r="D60" s="887">
        <v>244</v>
      </c>
      <c r="E60" s="774"/>
      <c r="F60" s="774"/>
      <c r="G60" s="888">
        <f t="shared" si="1"/>
        <v>0</v>
      </c>
      <c r="H60" s="878"/>
    </row>
    <row r="61" spans="1:25" ht="29.25" customHeight="1">
      <c r="A61" s="889" t="s">
        <v>125</v>
      </c>
      <c r="B61" s="890"/>
      <c r="C61" s="891"/>
      <c r="D61" s="891"/>
      <c r="E61" s="892"/>
      <c r="F61" s="907"/>
      <c r="G61" s="902">
        <f t="shared" si="1"/>
        <v>0</v>
      </c>
      <c r="H61" s="878"/>
    </row>
    <row r="62" spans="1:25" ht="84" customHeight="1">
      <c r="A62" s="898" t="s">
        <v>109</v>
      </c>
      <c r="B62" s="1364">
        <v>340</v>
      </c>
      <c r="C62" s="900">
        <v>341</v>
      </c>
      <c r="D62" s="887">
        <v>119</v>
      </c>
      <c r="E62" s="774"/>
      <c r="F62" s="774"/>
      <c r="G62" s="888">
        <f t="shared" si="1"/>
        <v>0</v>
      </c>
      <c r="H62" s="878"/>
    </row>
    <row r="63" spans="1:25" ht="41.25" customHeight="1">
      <c r="A63" s="898" t="s">
        <v>240</v>
      </c>
      <c r="B63" s="1101"/>
      <c r="C63" s="900">
        <v>341</v>
      </c>
      <c r="D63" s="887">
        <v>244</v>
      </c>
      <c r="E63" s="774"/>
      <c r="F63" s="774"/>
      <c r="G63" s="888">
        <f t="shared" si="1"/>
        <v>0</v>
      </c>
      <c r="H63" s="878"/>
    </row>
    <row r="64" spans="1:25" ht="41.25" customHeight="1">
      <c r="A64" s="898" t="s">
        <v>241</v>
      </c>
      <c r="B64" s="1101"/>
      <c r="C64" s="887">
        <v>342</v>
      </c>
      <c r="D64" s="887">
        <v>244</v>
      </c>
      <c r="E64" s="774"/>
      <c r="F64" s="774"/>
      <c r="G64" s="888">
        <f t="shared" si="1"/>
        <v>0</v>
      </c>
      <c r="H64" s="878"/>
    </row>
    <row r="65" spans="1:8" ht="41.25" customHeight="1">
      <c r="A65" s="898" t="s">
        <v>242</v>
      </c>
      <c r="B65" s="1101"/>
      <c r="C65" s="887">
        <v>343</v>
      </c>
      <c r="D65" s="887">
        <v>244</v>
      </c>
      <c r="E65" s="774"/>
      <c r="F65" s="774"/>
      <c r="G65" s="888">
        <f t="shared" si="1"/>
        <v>0</v>
      </c>
      <c r="H65" s="878"/>
    </row>
    <row r="66" spans="1:8" ht="41.25" customHeight="1">
      <c r="A66" s="898" t="s">
        <v>243</v>
      </c>
      <c r="B66" s="1101"/>
      <c r="C66" s="887">
        <v>344</v>
      </c>
      <c r="D66" s="887">
        <v>244</v>
      </c>
      <c r="E66" s="774"/>
      <c r="F66" s="774"/>
      <c r="G66" s="888">
        <f t="shared" si="1"/>
        <v>0</v>
      </c>
      <c r="H66" s="878"/>
    </row>
    <row r="67" spans="1:8" ht="84" customHeight="1">
      <c r="A67" s="906" t="s">
        <v>247</v>
      </c>
      <c r="B67" s="1101"/>
      <c r="C67" s="887">
        <v>345</v>
      </c>
      <c r="D67" s="887">
        <v>119</v>
      </c>
      <c r="E67" s="774"/>
      <c r="F67" s="774"/>
      <c r="G67" s="888">
        <f t="shared" si="1"/>
        <v>0</v>
      </c>
      <c r="H67" s="878"/>
    </row>
    <row r="68" spans="1:8" ht="37.5" customHeight="1">
      <c r="A68" s="898" t="s">
        <v>244</v>
      </c>
      <c r="B68" s="1101"/>
      <c r="C68" s="887">
        <v>345</v>
      </c>
      <c r="D68" s="887">
        <v>244</v>
      </c>
      <c r="E68" s="774"/>
      <c r="F68" s="774"/>
      <c r="G68" s="888">
        <f t="shared" si="1"/>
        <v>0</v>
      </c>
      <c r="H68" s="878"/>
    </row>
    <row r="69" spans="1:8" ht="71.25" customHeight="1">
      <c r="A69" s="898" t="s">
        <v>110</v>
      </c>
      <c r="B69" s="1101"/>
      <c r="C69" s="900">
        <v>346</v>
      </c>
      <c r="D69" s="887">
        <v>119</v>
      </c>
      <c r="E69" s="774"/>
      <c r="F69" s="774"/>
      <c r="G69" s="888">
        <f t="shared" si="1"/>
        <v>0</v>
      </c>
      <c r="H69" s="878"/>
    </row>
    <row r="70" spans="1:8" ht="57.75" customHeight="1">
      <c r="A70" s="898" t="s">
        <v>245</v>
      </c>
      <c r="B70" s="1101"/>
      <c r="C70" s="900">
        <v>346</v>
      </c>
      <c r="D70" s="887">
        <v>244</v>
      </c>
      <c r="E70" s="774"/>
      <c r="F70" s="774"/>
      <c r="G70" s="888">
        <f t="shared" si="1"/>
        <v>0</v>
      </c>
      <c r="H70" s="878"/>
    </row>
    <row r="71" spans="1:8" ht="56.25" customHeight="1">
      <c r="A71" s="898" t="s">
        <v>480</v>
      </c>
      <c r="B71" s="1101"/>
      <c r="C71" s="900">
        <v>347</v>
      </c>
      <c r="D71" s="887">
        <v>244</v>
      </c>
      <c r="E71" s="774"/>
      <c r="F71" s="774"/>
      <c r="G71" s="888">
        <f t="shared" si="1"/>
        <v>0</v>
      </c>
      <c r="H71" s="878"/>
    </row>
    <row r="72" spans="1:8" ht="46.5" customHeight="1">
      <c r="A72" s="898" t="s">
        <v>246</v>
      </c>
      <c r="B72" s="1363"/>
      <c r="C72" s="887">
        <v>349</v>
      </c>
      <c r="D72" s="887">
        <v>244</v>
      </c>
      <c r="E72" s="774"/>
      <c r="F72" s="774"/>
      <c r="G72" s="888">
        <f t="shared" si="1"/>
        <v>0</v>
      </c>
      <c r="H72" s="878"/>
    </row>
    <row r="73" spans="1:8" ht="30" customHeight="1">
      <c r="A73" s="906" t="s">
        <v>217</v>
      </c>
      <c r="B73" s="906"/>
      <c r="C73" s="908"/>
      <c r="D73" s="908"/>
      <c r="E73" s="902">
        <f>SUM(E17,E25:E32,E34:E38,E40:E46,E48:E60,E62:E72)</f>
        <v>0</v>
      </c>
      <c r="F73" s="902">
        <f>SUM(F17,F25:F32,F34:F38,F40:F46,F48:F60,F62:F72)</f>
        <v>0</v>
      </c>
      <c r="G73" s="902">
        <f>SUM(G17,G25:G32,G34:G38,G40:G46,G48:G60,G62:G72)</f>
        <v>0</v>
      </c>
      <c r="H73" s="878"/>
    </row>
    <row r="74" spans="1:8" ht="27" customHeight="1">
      <c r="A74" s="906" t="s">
        <v>173</v>
      </c>
      <c r="B74" s="906"/>
      <c r="C74" s="908"/>
      <c r="D74" s="908"/>
      <c r="E74" s="902">
        <f>SUM(E11,E19,E73)</f>
        <v>0</v>
      </c>
      <c r="F74" s="902">
        <f>SUM(F11,F19,F73)</f>
        <v>0</v>
      </c>
      <c r="G74" s="902">
        <f>SUM(G11,G19,G73)</f>
        <v>0</v>
      </c>
      <c r="H74" s="878"/>
    </row>
    <row r="75" spans="1:8" s="910" customFormat="1" ht="24.75" customHeight="1">
      <c r="A75" s="906" t="s">
        <v>174</v>
      </c>
      <c r="B75" s="906"/>
      <c r="C75" s="908"/>
      <c r="D75" s="908"/>
      <c r="E75" s="902">
        <f>SUM(E12,E20,E73)</f>
        <v>0</v>
      </c>
      <c r="F75" s="902">
        <f>SUM(F12,F20,F73)</f>
        <v>0</v>
      </c>
      <c r="G75" s="902">
        <f>SUM(G12,G20,G73)</f>
        <v>0</v>
      </c>
      <c r="H75" s="909"/>
    </row>
    <row r="76" spans="1:8" ht="28.5" customHeight="1">
      <c r="A76" s="906" t="s">
        <v>175</v>
      </c>
      <c r="B76" s="906"/>
      <c r="C76" s="908"/>
      <c r="D76" s="908"/>
      <c r="E76" s="902">
        <f>SUM(E13,E21,E73)</f>
        <v>0</v>
      </c>
      <c r="F76" s="902">
        <f>SUM(F13,F21,F73)</f>
        <v>0</v>
      </c>
      <c r="G76" s="902">
        <f>SUM(G13,G21,G73)</f>
        <v>0</v>
      </c>
      <c r="H76" s="878"/>
    </row>
    <row r="77" spans="1:8" ht="32.25" customHeight="1">
      <c r="A77" s="906" t="s">
        <v>209</v>
      </c>
      <c r="B77" s="906"/>
      <c r="C77" s="908"/>
      <c r="D77" s="908"/>
      <c r="E77" s="902">
        <f>SUM(E14,E22,E73)</f>
        <v>0</v>
      </c>
      <c r="F77" s="902">
        <f>SUM(F14,F22,F73)</f>
        <v>0</v>
      </c>
      <c r="G77" s="902">
        <f>SUM(G14,G22,G73)</f>
        <v>0</v>
      </c>
      <c r="H77" s="878"/>
    </row>
    <row r="78" spans="1:8" ht="29.25" customHeight="1">
      <c r="A78" s="906" t="s">
        <v>122</v>
      </c>
      <c r="B78" s="906"/>
      <c r="C78" s="908"/>
      <c r="D78" s="908"/>
      <c r="E78" s="902">
        <f>E33+E39+E61</f>
        <v>0</v>
      </c>
      <c r="F78" s="911">
        <f>SUM(F33,F39,F61)</f>
        <v>0</v>
      </c>
      <c r="G78" s="902">
        <f>E78-F78</f>
        <v>0</v>
      </c>
      <c r="H78" s="878"/>
    </row>
    <row r="79" spans="1:8" ht="42" customHeight="1">
      <c r="A79" s="906" t="s">
        <v>123</v>
      </c>
      <c r="B79" s="906"/>
      <c r="C79" s="908"/>
      <c r="D79" s="908"/>
      <c r="E79" s="902">
        <f>E15+E18+E23+E47+F79</f>
        <v>0</v>
      </c>
      <c r="F79" s="911">
        <f>F15+F18+F23+F47</f>
        <v>0</v>
      </c>
      <c r="G79" s="902">
        <f>E79-F79</f>
        <v>0</v>
      </c>
      <c r="H79" s="878"/>
    </row>
    <row r="80" spans="1:8" ht="39.75" customHeight="1">
      <c r="A80" s="906" t="s">
        <v>108</v>
      </c>
      <c r="B80" s="912"/>
      <c r="C80" s="913"/>
      <c r="D80" s="913"/>
      <c r="E80" s="897">
        <f>E16+E24</f>
        <v>0</v>
      </c>
      <c r="F80" s="914" t="s">
        <v>250</v>
      </c>
      <c r="G80" s="897">
        <f>E80</f>
        <v>0</v>
      </c>
      <c r="H80" s="878"/>
    </row>
    <row r="81" spans="1:8" ht="37.5" customHeight="1">
      <c r="A81" s="915" t="s">
        <v>182</v>
      </c>
      <c r="B81" s="906"/>
      <c r="C81" s="908"/>
      <c r="D81" s="908"/>
      <c r="E81" s="897">
        <f>E77-E82</f>
        <v>0</v>
      </c>
      <c r="F81" s="914" t="s">
        <v>250</v>
      </c>
      <c r="G81" s="897">
        <f>G77-G82</f>
        <v>0</v>
      </c>
      <c r="H81" s="878"/>
    </row>
    <row r="82" spans="1:8" ht="36.75" customHeight="1" thickBot="1">
      <c r="A82" s="916" t="s">
        <v>481</v>
      </c>
      <c r="B82" s="917"/>
      <c r="C82" s="918"/>
      <c r="D82" s="918"/>
      <c r="E82" s="972"/>
      <c r="F82" s="919" t="s">
        <v>250</v>
      </c>
      <c r="G82" s="972"/>
      <c r="H82" s="878"/>
    </row>
    <row r="83" spans="1:8" ht="18.75">
      <c r="A83" s="920"/>
      <c r="B83" s="775"/>
      <c r="C83" s="775"/>
      <c r="D83" s="775"/>
      <c r="E83" s="776"/>
      <c r="F83" s="775"/>
      <c r="G83" s="778"/>
      <c r="H83" s="878"/>
    </row>
    <row r="84" spans="1:8" ht="17.25" customHeight="1">
      <c r="A84" s="775" t="s">
        <v>210</v>
      </c>
      <c r="B84" s="962"/>
      <c r="C84" s="775"/>
      <c r="D84" s="775"/>
      <c r="E84" s="779"/>
      <c r="F84" s="921"/>
      <c r="G84" s="780"/>
      <c r="H84" s="878"/>
    </row>
    <row r="85" spans="1:8" ht="17.25" customHeight="1">
      <c r="A85" s="775"/>
      <c r="B85" s="963"/>
      <c r="C85" s="776"/>
      <c r="D85" s="776"/>
      <c r="E85" s="776"/>
      <c r="F85" s="775"/>
      <c r="G85" s="780"/>
      <c r="H85" s="878"/>
    </row>
    <row r="86" spans="1:8" ht="16.5" customHeight="1">
      <c r="A86" s="1365" t="s">
        <v>192</v>
      </c>
      <c r="B86" s="922"/>
      <c r="C86" s="776"/>
      <c r="D86" s="923"/>
      <c r="E86" s="923"/>
      <c r="F86" s="923"/>
      <c r="G86" s="777"/>
      <c r="H86" s="878"/>
    </row>
    <row r="87" spans="1:8" ht="24" customHeight="1">
      <c r="A87" s="1366"/>
      <c r="B87" s="924"/>
      <c r="C87" s="775"/>
      <c r="D87" s="776"/>
      <c r="E87" s="776"/>
      <c r="F87" s="780" t="s">
        <v>216</v>
      </c>
      <c r="G87" s="778"/>
      <c r="H87" s="878"/>
    </row>
    <row r="88" spans="1:8" ht="9" customHeight="1">
      <c r="A88" s="922"/>
      <c r="B88" s="962"/>
      <c r="C88" s="776"/>
      <c r="D88" s="775"/>
      <c r="E88" s="779"/>
      <c r="F88" s="775"/>
      <c r="G88" s="777"/>
      <c r="H88" s="878"/>
    </row>
    <row r="89" spans="1:8" ht="24" customHeight="1">
      <c r="A89" s="924" t="s">
        <v>196</v>
      </c>
      <c r="B89" s="776"/>
      <c r="C89" s="775"/>
      <c r="G89" s="775"/>
      <c r="H89" s="878"/>
    </row>
    <row r="90" spans="1:8" ht="24" customHeight="1">
      <c r="A90" s="962" t="s">
        <v>194</v>
      </c>
      <c r="B90" s="962"/>
      <c r="C90" s="776"/>
      <c r="D90" s="781"/>
      <c r="E90" s="781"/>
      <c r="F90" s="925"/>
      <c r="G90" s="780"/>
      <c r="H90" s="878"/>
    </row>
    <row r="91" spans="1:8" ht="16.5" customHeight="1">
      <c r="A91" s="776"/>
      <c r="B91" s="776"/>
      <c r="C91" s="775"/>
      <c r="D91" s="775"/>
      <c r="E91" s="779"/>
      <c r="F91" s="780" t="s">
        <v>216</v>
      </c>
      <c r="G91" s="775"/>
      <c r="H91" s="878"/>
    </row>
    <row r="92" spans="1:8" ht="28.5" customHeight="1">
      <c r="A92" s="962" t="s">
        <v>191</v>
      </c>
      <c r="B92" s="926"/>
      <c r="C92" s="775"/>
      <c r="D92" s="923"/>
      <c r="E92" s="923"/>
      <c r="F92" s="923"/>
      <c r="G92" s="775"/>
      <c r="H92" s="878"/>
    </row>
    <row r="93" spans="1:8" ht="28.5" customHeight="1">
      <c r="A93" s="962"/>
      <c r="B93" s="926"/>
      <c r="C93" s="775"/>
      <c r="D93" s="775"/>
      <c r="E93" s="775"/>
      <c r="F93" s="780" t="s">
        <v>216</v>
      </c>
      <c r="G93" s="775"/>
      <c r="H93" s="878"/>
    </row>
    <row r="94" spans="1:8" ht="28.5" customHeight="1">
      <c r="A94" s="926" t="s">
        <v>204</v>
      </c>
      <c r="B94" s="775"/>
      <c r="C94" s="775"/>
      <c r="D94" s="782"/>
      <c r="E94" s="782"/>
      <c r="F94" s="783" t="s">
        <v>205</v>
      </c>
      <c r="G94" s="775"/>
      <c r="H94" s="878"/>
    </row>
    <row r="95" spans="1:8" ht="50.25" customHeight="1">
      <c r="A95" s="775" t="s">
        <v>503</v>
      </c>
      <c r="H95" s="878"/>
    </row>
    <row r="96" spans="1:8" ht="26.25" customHeight="1">
      <c r="A96" s="878"/>
      <c r="B96" s="878"/>
      <c r="C96" s="927"/>
      <c r="D96" s="927"/>
      <c r="E96" s="928"/>
      <c r="F96" s="928"/>
      <c r="G96" s="929"/>
      <c r="H96" s="878"/>
    </row>
    <row r="97" spans="1:8" ht="44.25" customHeight="1">
      <c r="A97" s="930"/>
      <c r="B97" s="930"/>
      <c r="C97" s="930"/>
      <c r="D97" s="930"/>
      <c r="E97" s="930"/>
      <c r="F97" s="930"/>
      <c r="G97" s="930"/>
      <c r="H97" s="930"/>
    </row>
    <row r="98" spans="1:8" ht="33.75" customHeight="1">
      <c r="A98" s="931" t="s">
        <v>202</v>
      </c>
      <c r="B98" s="932"/>
      <c r="C98" s="932"/>
      <c r="D98" s="932"/>
      <c r="E98" s="932"/>
      <c r="F98" s="932"/>
      <c r="G98" s="933"/>
      <c r="H98" s="934"/>
    </row>
    <row r="99" spans="1:8" ht="80.25" customHeight="1">
      <c r="A99" s="968" t="s">
        <v>218</v>
      </c>
      <c r="B99" s="932"/>
      <c r="C99" s="932"/>
      <c r="D99" s="932"/>
      <c r="E99" s="933"/>
      <c r="F99" s="933"/>
      <c r="G99" s="932"/>
    </row>
    <row r="100" spans="1:8" ht="38.25" customHeight="1">
      <c r="A100" s="932" t="s">
        <v>219</v>
      </c>
      <c r="B100" s="932"/>
      <c r="C100" s="932"/>
      <c r="D100" s="932"/>
      <c r="E100" s="932"/>
      <c r="F100" s="969"/>
      <c r="G100" s="970"/>
    </row>
    <row r="101" spans="1:8" ht="35.25" customHeight="1">
      <c r="A101" s="932" t="s">
        <v>482</v>
      </c>
      <c r="B101" s="933"/>
      <c r="C101" s="933"/>
      <c r="D101" s="933"/>
      <c r="E101" s="970"/>
      <c r="F101" s="970"/>
    </row>
    <row r="102" spans="1:8" ht="38.25">
      <c r="A102" s="932" t="s">
        <v>483</v>
      </c>
      <c r="B102" s="932"/>
      <c r="C102" s="932"/>
      <c r="D102" s="932"/>
    </row>
    <row r="103" spans="1:8" ht="69.75" customHeight="1">
      <c r="A103" s="933" t="s">
        <v>484</v>
      </c>
      <c r="B103" s="970"/>
      <c r="C103" s="970"/>
      <c r="D103" s="970"/>
    </row>
    <row r="104" spans="1:8" ht="39" customHeight="1">
      <c r="A104" s="932" t="s">
        <v>206</v>
      </c>
    </row>
    <row r="105" spans="1:8" ht="25.5">
      <c r="A105" s="971" t="s">
        <v>485</v>
      </c>
    </row>
  </sheetData>
  <sheetProtection password="ED07" sheet="1" objects="1" scenarios="1" formatCells="0" formatColumns="0" formatRows="0"/>
  <mergeCells count="19">
    <mergeCell ref="B48:B59"/>
    <mergeCell ref="B62:B72"/>
    <mergeCell ref="A86:A87"/>
    <mergeCell ref="B11:B14"/>
    <mergeCell ref="B19:B22"/>
    <mergeCell ref="B25:B26"/>
    <mergeCell ref="B29:B30"/>
    <mergeCell ref="B34:B38"/>
    <mergeCell ref="B41:B46"/>
    <mergeCell ref="C3:G3"/>
    <mergeCell ref="C4:E4"/>
    <mergeCell ref="A5:G5"/>
    <mergeCell ref="A7:A9"/>
    <mergeCell ref="B7:B9"/>
    <mergeCell ref="C7:C9"/>
    <mergeCell ref="D7:D9"/>
    <mergeCell ref="E7:G7"/>
    <mergeCell ref="E8:E9"/>
    <mergeCell ref="F8:G8"/>
  </mergeCells>
  <pageMargins left="0.27559055118110237" right="0.27559055118110237" top="0.39370078740157483" bottom="0.39370078740157483" header="0" footer="0"/>
  <pageSetup paperSize="9" scale="60" orientation="portrait" r:id="rId1"/>
  <headerFooter alignWithMargins="0"/>
  <rowBreaks count="2" manualBreakCount="2">
    <brk id="42" max="6" man="1"/>
    <brk id="95" max="16383" man="1"/>
  </rowBreaks>
</worksheet>
</file>

<file path=xl/worksheets/sheet11.xml><?xml version="1.0" encoding="utf-8"?>
<worksheet xmlns="http://schemas.openxmlformats.org/spreadsheetml/2006/main" xmlns:r="http://schemas.openxmlformats.org/officeDocument/2006/relationships">
  <sheetPr>
    <tabColor rgb="FF00B050"/>
  </sheetPr>
  <dimension ref="A1:P101"/>
  <sheetViews>
    <sheetView view="pageBreakPreview" topLeftCell="A54" zoomScale="60" zoomScaleNormal="70" workbookViewId="0">
      <selection activeCell="AI78" sqref="AI63:AM78"/>
    </sheetView>
  </sheetViews>
  <sheetFormatPr defaultColWidth="8.85546875" defaultRowHeight="15"/>
  <cols>
    <col min="1" max="1" width="5.85546875" style="11" customWidth="1"/>
    <col min="2" max="2" width="13" style="11" customWidth="1"/>
    <col min="3" max="3" width="45.28515625" style="11" customWidth="1"/>
    <col min="4" max="4" width="6.7109375" style="11" customWidth="1"/>
    <col min="5" max="5" width="6.28515625" style="11" customWidth="1"/>
    <col min="6" max="6" width="6.42578125" style="11" customWidth="1"/>
    <col min="7" max="7" width="21.28515625" style="11" customWidth="1"/>
    <col min="8" max="8" width="21.5703125" style="11" customWidth="1"/>
    <col min="9" max="13" width="21.28515625" style="11" customWidth="1"/>
    <col min="14" max="15" width="3.28515625" style="11" customWidth="1"/>
    <col min="16" max="16384" width="8.85546875" style="11"/>
  </cols>
  <sheetData>
    <row r="1" spans="1:14" ht="55.5" customHeight="1">
      <c r="A1" s="778"/>
      <c r="B1" s="778"/>
      <c r="C1" s="778"/>
      <c r="D1" s="778"/>
      <c r="E1" s="778"/>
      <c r="F1" s="778"/>
      <c r="G1" s="778"/>
      <c r="H1" s="1373" t="s">
        <v>460</v>
      </c>
      <c r="I1" s="1373"/>
      <c r="J1" s="1373"/>
      <c r="K1" s="1373"/>
      <c r="L1" s="1373"/>
      <c r="M1" s="1373"/>
      <c r="N1" s="13"/>
    </row>
    <row r="2" spans="1:14" s="5" customFormat="1" ht="27" customHeight="1">
      <c r="A2" s="935" t="s">
        <v>252</v>
      </c>
      <c r="B2" s="936"/>
      <c r="C2" s="1374"/>
      <c r="D2" s="1374"/>
      <c r="E2" s="1375"/>
      <c r="F2" s="1375"/>
      <c r="G2" s="1375"/>
      <c r="H2" s="1375"/>
      <c r="I2" s="1375"/>
      <c r="J2" s="1375"/>
      <c r="K2" s="1375"/>
      <c r="L2" s="1375"/>
      <c r="M2" s="1375"/>
      <c r="N2" s="13"/>
    </row>
    <row r="3" spans="1:14" s="5" customFormat="1" ht="27" customHeight="1">
      <c r="A3" s="937" t="s">
        <v>211</v>
      </c>
      <c r="B3" s="830"/>
      <c r="C3" s="831"/>
      <c r="D3" s="832"/>
      <c r="E3" s="938"/>
      <c r="F3" s="938"/>
      <c r="G3" s="938"/>
      <c r="H3" s="938"/>
      <c r="I3" s="938"/>
      <c r="J3" s="938"/>
      <c r="K3" s="938"/>
      <c r="L3" s="938"/>
      <c r="M3" s="938"/>
      <c r="N3" s="13"/>
    </row>
    <row r="4" spans="1:14" s="5" customFormat="1" ht="23.25" customHeight="1">
      <c r="A4" s="935" t="s">
        <v>253</v>
      </c>
      <c r="B4" s="938"/>
      <c r="C4" s="833">
        <f ca="1">TODAY()</f>
        <v>44585</v>
      </c>
      <c r="D4" s="834"/>
      <c r="E4" s="938"/>
      <c r="F4" s="938"/>
      <c r="G4" s="938"/>
      <c r="H4" s="938"/>
      <c r="I4" s="938"/>
      <c r="J4" s="938"/>
      <c r="K4" s="938"/>
      <c r="L4" s="938"/>
      <c r="M4" s="938"/>
      <c r="N4" s="13"/>
    </row>
    <row r="5" spans="1:14" ht="23.25" customHeight="1">
      <c r="A5" s="1376" t="s">
        <v>254</v>
      </c>
      <c r="B5" s="1376"/>
      <c r="C5" s="1376"/>
      <c r="D5" s="1376"/>
      <c r="E5" s="1376"/>
      <c r="F5" s="1376"/>
      <c r="G5" s="1376"/>
      <c r="H5" s="1376"/>
      <c r="I5" s="1376"/>
      <c r="J5" s="1376"/>
      <c r="K5" s="1376"/>
      <c r="L5" s="1376"/>
      <c r="M5" s="1376"/>
      <c r="N5" s="15"/>
    </row>
    <row r="6" spans="1:14" ht="20.25" customHeight="1" thickBot="1">
      <c r="A6" s="1377" t="s">
        <v>486</v>
      </c>
      <c r="B6" s="1377"/>
      <c r="C6" s="1377"/>
      <c r="D6" s="1377"/>
      <c r="E6" s="1377"/>
      <c r="F6" s="1377"/>
      <c r="G6" s="1377"/>
      <c r="H6" s="1377"/>
      <c r="I6" s="1377"/>
      <c r="J6" s="1377"/>
      <c r="K6" s="1377"/>
      <c r="L6" s="1377"/>
      <c r="M6" s="1377"/>
      <c r="N6" s="15"/>
    </row>
    <row r="7" spans="1:14" ht="50.25" customHeight="1">
      <c r="A7" s="790" t="s">
        <v>255</v>
      </c>
      <c r="B7" s="1378" t="s">
        <v>256</v>
      </c>
      <c r="C7" s="1379"/>
      <c r="D7" s="1379"/>
      <c r="E7" s="1379"/>
      <c r="F7" s="1380"/>
      <c r="G7" s="1381" t="s">
        <v>257</v>
      </c>
      <c r="H7" s="1381"/>
      <c r="I7" s="1382" t="s">
        <v>258</v>
      </c>
      <c r="J7" s="1381" t="s">
        <v>259</v>
      </c>
      <c r="K7" s="1381"/>
      <c r="L7" s="1384" t="s">
        <v>260</v>
      </c>
      <c r="M7" s="1385"/>
      <c r="N7" s="15"/>
    </row>
    <row r="8" spans="1:14" ht="39" customHeight="1">
      <c r="A8" s="791"/>
      <c r="B8" s="1386" t="s">
        <v>261</v>
      </c>
      <c r="C8" s="1387"/>
      <c r="D8" s="1387"/>
      <c r="E8" s="1387"/>
      <c r="F8" s="1388"/>
      <c r="G8" s="1390"/>
      <c r="H8" s="1390"/>
      <c r="I8" s="1383"/>
      <c r="J8" s="1390"/>
      <c r="K8" s="1390"/>
      <c r="L8" s="1391">
        <f>J8-G8</f>
        <v>0</v>
      </c>
      <c r="M8" s="1392"/>
      <c r="N8" s="15"/>
    </row>
    <row r="9" spans="1:14" s="17" customFormat="1" ht="37.5" customHeight="1">
      <c r="A9" s="792"/>
      <c r="B9" s="1393" t="s">
        <v>262</v>
      </c>
      <c r="C9" s="1394"/>
      <c r="D9" s="1394"/>
      <c r="E9" s="1394"/>
      <c r="F9" s="1395"/>
      <c r="G9" s="1391">
        <f>G8</f>
        <v>0</v>
      </c>
      <c r="H9" s="1396"/>
      <c r="I9" s="1383"/>
      <c r="J9" s="1391">
        <f>J8</f>
        <v>0</v>
      </c>
      <c r="K9" s="1391"/>
      <c r="L9" s="1391">
        <f>L8</f>
        <v>0</v>
      </c>
      <c r="M9" s="1392"/>
      <c r="N9" s="16"/>
    </row>
    <row r="10" spans="1:14" ht="137.25" customHeight="1" thickBot="1">
      <c r="A10" s="793" t="s">
        <v>255</v>
      </c>
      <c r="B10" s="1397" t="s">
        <v>256</v>
      </c>
      <c r="C10" s="1397"/>
      <c r="D10" s="794" t="s">
        <v>251</v>
      </c>
      <c r="E10" s="795" t="s">
        <v>193</v>
      </c>
      <c r="F10" s="795" t="s">
        <v>201</v>
      </c>
      <c r="G10" s="796" t="s">
        <v>263</v>
      </c>
      <c r="H10" s="796" t="s">
        <v>264</v>
      </c>
      <c r="I10" s="1383"/>
      <c r="J10" s="796" t="s">
        <v>453</v>
      </c>
      <c r="K10" s="796" t="s">
        <v>452</v>
      </c>
      <c r="L10" s="797" t="s">
        <v>265</v>
      </c>
      <c r="M10" s="797" t="s">
        <v>266</v>
      </c>
      <c r="N10" s="15"/>
    </row>
    <row r="11" spans="1:14" ht="19.5" customHeight="1" thickBot="1">
      <c r="A11" s="798">
        <v>1</v>
      </c>
      <c r="B11" s="1398">
        <v>2</v>
      </c>
      <c r="C11" s="1398"/>
      <c r="D11" s="966">
        <v>3</v>
      </c>
      <c r="E11" s="966">
        <v>4</v>
      </c>
      <c r="F11" s="966">
        <v>5</v>
      </c>
      <c r="G11" s="966">
        <v>6</v>
      </c>
      <c r="H11" s="799">
        <v>7</v>
      </c>
      <c r="I11" s="799">
        <v>8</v>
      </c>
      <c r="J11" s="799">
        <v>9</v>
      </c>
      <c r="K11" s="799">
        <v>10</v>
      </c>
      <c r="L11" s="799">
        <v>11</v>
      </c>
      <c r="M11" s="800">
        <v>12</v>
      </c>
      <c r="N11" s="15"/>
    </row>
    <row r="12" spans="1:14" ht="19.5" thickBot="1">
      <c r="A12" s="1399" t="s">
        <v>461</v>
      </c>
      <c r="B12" s="1400"/>
      <c r="C12" s="1400"/>
      <c r="D12" s="1400"/>
      <c r="E12" s="1400"/>
      <c r="F12" s="1400"/>
      <c r="G12" s="1400"/>
      <c r="H12" s="1400"/>
      <c r="I12" s="1400"/>
      <c r="J12" s="1400"/>
      <c r="K12" s="1400"/>
      <c r="L12" s="1400"/>
      <c r="M12" s="1401"/>
      <c r="N12" s="15"/>
    </row>
    <row r="13" spans="1:14" ht="31.5" customHeight="1">
      <c r="A13" s="939">
        <v>1</v>
      </c>
      <c r="B13" s="1402" t="s">
        <v>268</v>
      </c>
      <c r="C13" s="1403"/>
      <c r="D13" s="801">
        <v>211</v>
      </c>
      <c r="E13" s="802">
        <v>211</v>
      </c>
      <c r="F13" s="802">
        <v>111</v>
      </c>
      <c r="G13" s="803"/>
      <c r="H13" s="804"/>
      <c r="I13" s="805">
        <f>J13+K13</f>
        <v>0</v>
      </c>
      <c r="J13" s="804"/>
      <c r="K13" s="804"/>
      <c r="L13" s="806">
        <f>J13-G13</f>
        <v>0</v>
      </c>
      <c r="M13" s="807">
        <f>K13-H13</f>
        <v>0</v>
      </c>
      <c r="N13" s="15"/>
    </row>
    <row r="14" spans="1:14" s="852" customFormat="1" ht="35.25" customHeight="1">
      <c r="A14" s="973"/>
      <c r="B14" s="1389" t="s">
        <v>124</v>
      </c>
      <c r="C14" s="1389"/>
      <c r="D14" s="974"/>
      <c r="E14" s="975"/>
      <c r="F14" s="975"/>
      <c r="G14" s="940"/>
      <c r="H14" s="940"/>
      <c r="I14" s="862">
        <f>J14</f>
        <v>0</v>
      </c>
      <c r="J14" s="965"/>
      <c r="K14" s="965"/>
      <c r="L14" s="773">
        <f t="shared" ref="L14:M47" si="0">J14-G14</f>
        <v>0</v>
      </c>
      <c r="M14" s="941">
        <f>K14-H14</f>
        <v>0</v>
      </c>
      <c r="N14" s="851"/>
    </row>
    <row r="15" spans="1:14" s="852" customFormat="1" ht="38.25" customHeight="1">
      <c r="A15" s="942"/>
      <c r="B15" s="1389" t="s">
        <v>454</v>
      </c>
      <c r="C15" s="1389"/>
      <c r="D15" s="848"/>
      <c r="E15" s="849"/>
      <c r="F15" s="849"/>
      <c r="G15" s="940"/>
      <c r="H15" s="850" t="s">
        <v>272</v>
      </c>
      <c r="I15" s="862">
        <f>J15</f>
        <v>0</v>
      </c>
      <c r="J15" s="943"/>
      <c r="K15" s="863" t="s">
        <v>272</v>
      </c>
      <c r="L15" s="773">
        <f t="shared" si="0"/>
        <v>0</v>
      </c>
      <c r="M15" s="864" t="s">
        <v>272</v>
      </c>
      <c r="N15" s="851"/>
    </row>
    <row r="16" spans="1:14" ht="41.25" customHeight="1">
      <c r="A16" s="791">
        <v>2</v>
      </c>
      <c r="B16" s="1404" t="s">
        <v>121</v>
      </c>
      <c r="C16" s="1405"/>
      <c r="D16" s="810">
        <v>212</v>
      </c>
      <c r="E16" s="811">
        <v>212</v>
      </c>
      <c r="F16" s="811">
        <v>112</v>
      </c>
      <c r="G16" s="808"/>
      <c r="H16" s="965"/>
      <c r="I16" s="773">
        <f>J16+K16</f>
        <v>0</v>
      </c>
      <c r="J16" s="965"/>
      <c r="K16" s="965"/>
      <c r="L16" s="773">
        <f t="shared" si="0"/>
        <v>0</v>
      </c>
      <c r="M16" s="809">
        <f>K16-H16</f>
        <v>0</v>
      </c>
      <c r="N16" s="15"/>
    </row>
    <row r="17" spans="1:14" s="852" customFormat="1" ht="40.5" customHeight="1">
      <c r="A17" s="942"/>
      <c r="B17" s="1389" t="s">
        <v>124</v>
      </c>
      <c r="C17" s="1389"/>
      <c r="D17" s="853"/>
      <c r="E17" s="854"/>
      <c r="F17" s="854"/>
      <c r="G17" s="944"/>
      <c r="H17" s="944"/>
      <c r="I17" s="773">
        <f>J17</f>
        <v>0</v>
      </c>
      <c r="J17" s="965"/>
      <c r="K17" s="965"/>
      <c r="L17" s="773">
        <f t="shared" si="0"/>
        <v>0</v>
      </c>
      <c r="M17" s="809">
        <f>K17-H17</f>
        <v>0</v>
      </c>
      <c r="N17" s="851"/>
    </row>
    <row r="18" spans="1:14" ht="39.75" customHeight="1">
      <c r="A18" s="791">
        <v>3</v>
      </c>
      <c r="B18" s="1404" t="s">
        <v>269</v>
      </c>
      <c r="C18" s="1405"/>
      <c r="D18" s="810">
        <v>213</v>
      </c>
      <c r="E18" s="811">
        <v>213</v>
      </c>
      <c r="F18" s="811">
        <v>119</v>
      </c>
      <c r="G18" s="808"/>
      <c r="H18" s="965"/>
      <c r="I18" s="773">
        <f>J18+K18</f>
        <v>0</v>
      </c>
      <c r="J18" s="965"/>
      <c r="K18" s="965"/>
      <c r="L18" s="773">
        <f t="shared" si="0"/>
        <v>0</v>
      </c>
      <c r="M18" s="809">
        <f>K18-H18</f>
        <v>0</v>
      </c>
      <c r="N18" s="15"/>
    </row>
    <row r="19" spans="1:14" s="852" customFormat="1" ht="36" customHeight="1">
      <c r="A19" s="942"/>
      <c r="B19" s="1389" t="s">
        <v>124</v>
      </c>
      <c r="C19" s="1389"/>
      <c r="D19" s="853"/>
      <c r="E19" s="854"/>
      <c r="F19" s="854"/>
      <c r="G19" s="944"/>
      <c r="H19" s="944"/>
      <c r="I19" s="773">
        <f>J19</f>
        <v>0</v>
      </c>
      <c r="J19" s="965"/>
      <c r="K19" s="965"/>
      <c r="L19" s="773">
        <f t="shared" si="0"/>
        <v>0</v>
      </c>
      <c r="M19" s="941">
        <f>K19-H19</f>
        <v>0</v>
      </c>
      <c r="N19" s="851"/>
    </row>
    <row r="20" spans="1:14" s="852" customFormat="1" ht="40.5" customHeight="1">
      <c r="A20" s="942"/>
      <c r="B20" s="1389" t="s">
        <v>454</v>
      </c>
      <c r="C20" s="1389"/>
      <c r="D20" s="855"/>
      <c r="E20" s="854"/>
      <c r="F20" s="854"/>
      <c r="G20" s="944"/>
      <c r="H20" s="850" t="s">
        <v>272</v>
      </c>
      <c r="I20" s="773">
        <f>J20</f>
        <v>0</v>
      </c>
      <c r="J20" s="965"/>
      <c r="K20" s="863" t="s">
        <v>272</v>
      </c>
      <c r="L20" s="773">
        <f t="shared" si="0"/>
        <v>0</v>
      </c>
      <c r="M20" s="864" t="s">
        <v>272</v>
      </c>
      <c r="N20" s="851"/>
    </row>
    <row r="21" spans="1:14" ht="59.25" customHeight="1">
      <c r="A21" s="791">
        <v>4</v>
      </c>
      <c r="B21" s="1404" t="s">
        <v>186</v>
      </c>
      <c r="C21" s="1405">
        <v>214</v>
      </c>
      <c r="D21" s="1406">
        <v>212</v>
      </c>
      <c r="E21" s="811">
        <v>214</v>
      </c>
      <c r="F21" s="811">
        <v>112</v>
      </c>
      <c r="G21" s="808"/>
      <c r="H21" s="965"/>
      <c r="I21" s="773">
        <f t="shared" ref="I21:I41" si="1">J21+K21</f>
        <v>0</v>
      </c>
      <c r="J21" s="965"/>
      <c r="K21" s="965"/>
      <c r="L21" s="773">
        <f t="shared" si="0"/>
        <v>0</v>
      </c>
      <c r="M21" s="809">
        <f t="shared" si="0"/>
        <v>0</v>
      </c>
      <c r="N21" s="15"/>
    </row>
    <row r="22" spans="1:14" ht="75" customHeight="1">
      <c r="A22" s="791">
        <v>5</v>
      </c>
      <c r="B22" s="1404" t="s">
        <v>187</v>
      </c>
      <c r="C22" s="1405"/>
      <c r="D22" s="1407"/>
      <c r="E22" s="811">
        <v>214</v>
      </c>
      <c r="F22" s="811">
        <v>244</v>
      </c>
      <c r="G22" s="808"/>
      <c r="H22" s="965"/>
      <c r="I22" s="773">
        <f t="shared" si="1"/>
        <v>0</v>
      </c>
      <c r="J22" s="965"/>
      <c r="K22" s="965"/>
      <c r="L22" s="773">
        <f t="shared" si="0"/>
        <v>0</v>
      </c>
      <c r="M22" s="809">
        <f t="shared" si="0"/>
        <v>0</v>
      </c>
      <c r="N22" s="15"/>
    </row>
    <row r="23" spans="1:14" ht="24.75" customHeight="1">
      <c r="A23" s="791">
        <v>6</v>
      </c>
      <c r="B23" s="1404" t="s">
        <v>270</v>
      </c>
      <c r="C23" s="1405"/>
      <c r="D23" s="810">
        <v>221</v>
      </c>
      <c r="E23" s="811">
        <v>221</v>
      </c>
      <c r="F23" s="811">
        <v>244</v>
      </c>
      <c r="G23" s="808"/>
      <c r="H23" s="965"/>
      <c r="I23" s="773">
        <f t="shared" si="1"/>
        <v>0</v>
      </c>
      <c r="J23" s="965"/>
      <c r="K23" s="965"/>
      <c r="L23" s="773">
        <f t="shared" si="0"/>
        <v>0</v>
      </c>
      <c r="M23" s="809">
        <f t="shared" si="0"/>
        <v>0</v>
      </c>
      <c r="N23" s="15"/>
    </row>
    <row r="24" spans="1:14" ht="26.25" customHeight="1">
      <c r="A24" s="791">
        <v>7</v>
      </c>
      <c r="B24" s="1404" t="s">
        <v>198</v>
      </c>
      <c r="C24" s="1405"/>
      <c r="D24" s="810">
        <v>222</v>
      </c>
      <c r="E24" s="811">
        <v>222</v>
      </c>
      <c r="F24" s="811">
        <v>244</v>
      </c>
      <c r="G24" s="808"/>
      <c r="H24" s="965"/>
      <c r="I24" s="773">
        <f t="shared" si="1"/>
        <v>0</v>
      </c>
      <c r="J24" s="965"/>
      <c r="K24" s="965"/>
      <c r="L24" s="773">
        <f t="shared" si="0"/>
        <v>0</v>
      </c>
      <c r="M24" s="809">
        <f t="shared" si="0"/>
        <v>0</v>
      </c>
      <c r="N24" s="15"/>
    </row>
    <row r="25" spans="1:14" ht="28.5" customHeight="1">
      <c r="A25" s="791">
        <v>8</v>
      </c>
      <c r="B25" s="1404" t="s">
        <v>199</v>
      </c>
      <c r="C25" s="1405"/>
      <c r="D25" s="810">
        <v>223</v>
      </c>
      <c r="E25" s="811">
        <v>223</v>
      </c>
      <c r="F25" s="811">
        <v>244</v>
      </c>
      <c r="G25" s="808"/>
      <c r="H25" s="965"/>
      <c r="I25" s="773">
        <f t="shared" si="1"/>
        <v>0</v>
      </c>
      <c r="J25" s="965"/>
      <c r="K25" s="965"/>
      <c r="L25" s="773">
        <f t="shared" si="0"/>
        <v>0</v>
      </c>
      <c r="M25" s="809">
        <f t="shared" si="0"/>
        <v>0</v>
      </c>
      <c r="N25" s="15"/>
    </row>
    <row r="26" spans="1:14" ht="35.25" customHeight="1">
      <c r="A26" s="791">
        <v>9</v>
      </c>
      <c r="B26" s="1404" t="s">
        <v>200</v>
      </c>
      <c r="C26" s="1405"/>
      <c r="D26" s="810">
        <v>224</v>
      </c>
      <c r="E26" s="811">
        <v>224</v>
      </c>
      <c r="F26" s="811">
        <v>244</v>
      </c>
      <c r="G26" s="808"/>
      <c r="H26" s="965"/>
      <c r="I26" s="773">
        <f t="shared" si="1"/>
        <v>0</v>
      </c>
      <c r="J26" s="965"/>
      <c r="K26" s="965"/>
      <c r="L26" s="773">
        <f t="shared" si="0"/>
        <v>0</v>
      </c>
      <c r="M26" s="809">
        <f t="shared" si="0"/>
        <v>0</v>
      </c>
      <c r="N26" s="15"/>
    </row>
    <row r="27" spans="1:14" ht="34.5" customHeight="1">
      <c r="A27" s="791">
        <v>10</v>
      </c>
      <c r="B27" s="1404" t="s">
        <v>271</v>
      </c>
      <c r="C27" s="1405"/>
      <c r="D27" s="812">
        <v>225</v>
      </c>
      <c r="E27" s="811">
        <v>225</v>
      </c>
      <c r="F27" s="811">
        <v>244</v>
      </c>
      <c r="G27" s="808"/>
      <c r="H27" s="965"/>
      <c r="I27" s="773">
        <f t="shared" si="1"/>
        <v>0</v>
      </c>
      <c r="J27" s="965"/>
      <c r="K27" s="965"/>
      <c r="L27" s="773">
        <f t="shared" si="0"/>
        <v>0</v>
      </c>
      <c r="M27" s="809">
        <f t="shared" si="0"/>
        <v>0</v>
      </c>
      <c r="N27" s="15"/>
    </row>
    <row r="28" spans="1:14" s="858" customFormat="1" ht="31.5" customHeight="1">
      <c r="A28" s="856"/>
      <c r="B28" s="1389" t="s">
        <v>125</v>
      </c>
      <c r="C28" s="1389"/>
      <c r="D28" s="857"/>
      <c r="E28" s="854"/>
      <c r="F28" s="854"/>
      <c r="G28" s="808"/>
      <c r="H28" s="965"/>
      <c r="I28" s="773">
        <f t="shared" si="1"/>
        <v>0</v>
      </c>
      <c r="J28" s="965"/>
      <c r="K28" s="965"/>
      <c r="L28" s="773">
        <f t="shared" si="0"/>
        <v>0</v>
      </c>
      <c r="M28" s="809">
        <f t="shared" si="0"/>
        <v>0</v>
      </c>
      <c r="N28" s="851"/>
    </row>
    <row r="29" spans="1:14" s="14" customFormat="1" ht="63.75" customHeight="1">
      <c r="A29" s="813">
        <v>11</v>
      </c>
      <c r="B29" s="1405" t="s">
        <v>233</v>
      </c>
      <c r="C29" s="1405">
        <v>226</v>
      </c>
      <c r="D29" s="1406">
        <v>226</v>
      </c>
      <c r="E29" s="811">
        <v>226</v>
      </c>
      <c r="F29" s="811">
        <v>112</v>
      </c>
      <c r="G29" s="808"/>
      <c r="H29" s="814"/>
      <c r="I29" s="773">
        <f t="shared" si="1"/>
        <v>0</v>
      </c>
      <c r="J29" s="965"/>
      <c r="K29" s="814"/>
      <c r="L29" s="773">
        <f t="shared" si="0"/>
        <v>0</v>
      </c>
      <c r="M29" s="809">
        <f t="shared" si="0"/>
        <v>0</v>
      </c>
      <c r="N29" s="15"/>
    </row>
    <row r="30" spans="1:14" ht="61.5" customHeight="1">
      <c r="A30" s="791">
        <v>12</v>
      </c>
      <c r="B30" s="1405" t="s">
        <v>220</v>
      </c>
      <c r="C30" s="1405"/>
      <c r="D30" s="1408"/>
      <c r="E30" s="811">
        <v>226</v>
      </c>
      <c r="F30" s="811">
        <v>119</v>
      </c>
      <c r="G30" s="808"/>
      <c r="H30" s="965"/>
      <c r="I30" s="773">
        <f t="shared" si="1"/>
        <v>0</v>
      </c>
      <c r="J30" s="965"/>
      <c r="K30" s="965"/>
      <c r="L30" s="773">
        <f t="shared" si="0"/>
        <v>0</v>
      </c>
      <c r="M30" s="809">
        <f t="shared" si="0"/>
        <v>0</v>
      </c>
      <c r="N30" s="15"/>
    </row>
    <row r="31" spans="1:14" ht="32.25" customHeight="1">
      <c r="A31" s="813">
        <v>13</v>
      </c>
      <c r="B31" s="1405" t="s">
        <v>221</v>
      </c>
      <c r="C31" s="1405"/>
      <c r="D31" s="1408"/>
      <c r="E31" s="811">
        <v>226</v>
      </c>
      <c r="F31" s="811">
        <v>244</v>
      </c>
      <c r="G31" s="808"/>
      <c r="H31" s="965"/>
      <c r="I31" s="773">
        <f t="shared" si="1"/>
        <v>0</v>
      </c>
      <c r="J31" s="965"/>
      <c r="K31" s="965"/>
      <c r="L31" s="773">
        <f t="shared" si="0"/>
        <v>0</v>
      </c>
      <c r="M31" s="809">
        <f t="shared" si="0"/>
        <v>0</v>
      </c>
      <c r="N31" s="15"/>
    </row>
    <row r="32" spans="1:14" s="14" customFormat="1" ht="28.5" customHeight="1">
      <c r="A32" s="791">
        <v>14</v>
      </c>
      <c r="B32" s="1405" t="s">
        <v>234</v>
      </c>
      <c r="C32" s="1405">
        <v>227</v>
      </c>
      <c r="D32" s="1408"/>
      <c r="E32" s="811">
        <v>227</v>
      </c>
      <c r="F32" s="811">
        <v>244</v>
      </c>
      <c r="G32" s="808"/>
      <c r="H32" s="814"/>
      <c r="I32" s="773">
        <f t="shared" si="1"/>
        <v>0</v>
      </c>
      <c r="J32" s="965"/>
      <c r="K32" s="814"/>
      <c r="L32" s="773">
        <f t="shared" si="0"/>
        <v>0</v>
      </c>
      <c r="M32" s="809">
        <f t="shared" si="0"/>
        <v>0</v>
      </c>
      <c r="N32" s="15"/>
    </row>
    <row r="33" spans="1:14" s="14" customFormat="1" ht="63" customHeight="1">
      <c r="A33" s="813">
        <v>15</v>
      </c>
      <c r="B33" s="1405" t="s">
        <v>487</v>
      </c>
      <c r="C33" s="1405">
        <v>228</v>
      </c>
      <c r="D33" s="1407"/>
      <c r="E33" s="811">
        <v>228</v>
      </c>
      <c r="F33" s="811">
        <v>244</v>
      </c>
      <c r="G33" s="808"/>
      <c r="H33" s="814"/>
      <c r="I33" s="773">
        <f t="shared" si="1"/>
        <v>0</v>
      </c>
      <c r="J33" s="965"/>
      <c r="K33" s="814"/>
      <c r="L33" s="773">
        <f t="shared" si="0"/>
        <v>0</v>
      </c>
      <c r="M33" s="809">
        <f t="shared" si="0"/>
        <v>0</v>
      </c>
      <c r="N33" s="15"/>
    </row>
    <row r="34" spans="1:14" s="858" customFormat="1" ht="29.25" customHeight="1">
      <c r="A34" s="859"/>
      <c r="B34" s="1389" t="s">
        <v>125</v>
      </c>
      <c r="C34" s="1389"/>
      <c r="D34" s="860"/>
      <c r="E34" s="854"/>
      <c r="F34" s="854"/>
      <c r="G34" s="808"/>
      <c r="H34" s="814"/>
      <c r="I34" s="773">
        <f t="shared" si="1"/>
        <v>0</v>
      </c>
      <c r="J34" s="965"/>
      <c r="K34" s="814"/>
      <c r="L34" s="773">
        <f t="shared" si="0"/>
        <v>0</v>
      </c>
      <c r="M34" s="809">
        <f t="shared" si="0"/>
        <v>0</v>
      </c>
      <c r="N34" s="851"/>
    </row>
    <row r="35" spans="1:14" s="14" customFormat="1" ht="43.5" customHeight="1">
      <c r="A35" s="813">
        <v>16</v>
      </c>
      <c r="B35" s="1405" t="s">
        <v>235</v>
      </c>
      <c r="C35" s="1405">
        <v>229</v>
      </c>
      <c r="D35" s="810">
        <v>224</v>
      </c>
      <c r="E35" s="811">
        <v>229</v>
      </c>
      <c r="F35" s="811">
        <v>244</v>
      </c>
      <c r="G35" s="808"/>
      <c r="H35" s="814"/>
      <c r="I35" s="773">
        <f t="shared" si="1"/>
        <v>0</v>
      </c>
      <c r="J35" s="965"/>
      <c r="K35" s="814"/>
      <c r="L35" s="773">
        <f t="shared" si="0"/>
        <v>0</v>
      </c>
      <c r="M35" s="809">
        <f t="shared" si="0"/>
        <v>0</v>
      </c>
      <c r="N35" s="15"/>
    </row>
    <row r="36" spans="1:14" s="18" customFormat="1" ht="68.25" customHeight="1">
      <c r="A36" s="813">
        <v>17</v>
      </c>
      <c r="B36" s="1405" t="s">
        <v>236</v>
      </c>
      <c r="C36" s="1405">
        <v>264</v>
      </c>
      <c r="D36" s="1406">
        <v>260</v>
      </c>
      <c r="E36" s="811">
        <v>264</v>
      </c>
      <c r="F36" s="811">
        <v>321</v>
      </c>
      <c r="G36" s="808"/>
      <c r="H36" s="965"/>
      <c r="I36" s="773">
        <f t="shared" si="1"/>
        <v>0</v>
      </c>
      <c r="J36" s="965"/>
      <c r="K36" s="965"/>
      <c r="L36" s="773">
        <f t="shared" si="0"/>
        <v>0</v>
      </c>
      <c r="M36" s="809">
        <f t="shared" si="0"/>
        <v>0</v>
      </c>
      <c r="N36" s="15"/>
    </row>
    <row r="37" spans="1:14" s="18" customFormat="1" ht="106.5" customHeight="1">
      <c r="A37" s="813">
        <v>18</v>
      </c>
      <c r="B37" s="1409" t="s">
        <v>462</v>
      </c>
      <c r="C37" s="1409"/>
      <c r="D37" s="1408"/>
      <c r="E37" s="811">
        <v>265</v>
      </c>
      <c r="F37" s="811">
        <v>119</v>
      </c>
      <c r="G37" s="808"/>
      <c r="H37" s="965"/>
      <c r="I37" s="773">
        <f t="shared" si="1"/>
        <v>0</v>
      </c>
      <c r="J37" s="965"/>
      <c r="K37" s="965"/>
      <c r="L37" s="773">
        <f t="shared" si="0"/>
        <v>0</v>
      </c>
      <c r="M37" s="809">
        <f t="shared" si="0"/>
        <v>0</v>
      </c>
      <c r="N37" s="15"/>
    </row>
    <row r="38" spans="1:14" s="18" customFormat="1" ht="79.5" customHeight="1">
      <c r="A38" s="813">
        <v>19</v>
      </c>
      <c r="B38" s="1405" t="s">
        <v>237</v>
      </c>
      <c r="C38" s="1405">
        <v>266</v>
      </c>
      <c r="D38" s="1408"/>
      <c r="E38" s="811">
        <v>266</v>
      </c>
      <c r="F38" s="811">
        <v>111</v>
      </c>
      <c r="G38" s="808"/>
      <c r="H38" s="965"/>
      <c r="I38" s="773">
        <f t="shared" si="1"/>
        <v>0</v>
      </c>
      <c r="J38" s="965"/>
      <c r="K38" s="965"/>
      <c r="L38" s="773">
        <f t="shared" si="0"/>
        <v>0</v>
      </c>
      <c r="M38" s="809">
        <f t="shared" si="0"/>
        <v>0</v>
      </c>
      <c r="N38" s="15"/>
    </row>
    <row r="39" spans="1:14" s="18" customFormat="1" ht="44.25" customHeight="1">
      <c r="A39" s="813">
        <v>20</v>
      </c>
      <c r="B39" s="1405" t="s">
        <v>238</v>
      </c>
      <c r="C39" s="1405">
        <v>266</v>
      </c>
      <c r="D39" s="1408"/>
      <c r="E39" s="811">
        <v>266</v>
      </c>
      <c r="F39" s="811">
        <v>112</v>
      </c>
      <c r="G39" s="808"/>
      <c r="H39" s="965"/>
      <c r="I39" s="773">
        <f t="shared" si="1"/>
        <v>0</v>
      </c>
      <c r="J39" s="965"/>
      <c r="K39" s="965"/>
      <c r="L39" s="773">
        <f t="shared" si="0"/>
        <v>0</v>
      </c>
      <c r="M39" s="809">
        <f t="shared" si="0"/>
        <v>0</v>
      </c>
      <c r="N39" s="15"/>
    </row>
    <row r="40" spans="1:14" s="18" customFormat="1" ht="90" customHeight="1">
      <c r="A40" s="813">
        <v>21</v>
      </c>
      <c r="B40" s="1409" t="s">
        <v>463</v>
      </c>
      <c r="C40" s="1409"/>
      <c r="D40" s="1408"/>
      <c r="E40" s="811">
        <v>266</v>
      </c>
      <c r="F40" s="811">
        <v>119</v>
      </c>
      <c r="G40" s="808"/>
      <c r="H40" s="965"/>
      <c r="I40" s="773">
        <f t="shared" si="1"/>
        <v>0</v>
      </c>
      <c r="J40" s="965"/>
      <c r="K40" s="965"/>
      <c r="L40" s="773">
        <f t="shared" si="0"/>
        <v>0</v>
      </c>
      <c r="M40" s="809">
        <f t="shared" si="0"/>
        <v>0</v>
      </c>
      <c r="N40" s="15"/>
    </row>
    <row r="41" spans="1:14" s="861" customFormat="1" ht="60" customHeight="1">
      <c r="A41" s="813">
        <v>22</v>
      </c>
      <c r="B41" s="1405" t="s">
        <v>239</v>
      </c>
      <c r="C41" s="1405">
        <v>266</v>
      </c>
      <c r="D41" s="1408"/>
      <c r="E41" s="811">
        <v>266</v>
      </c>
      <c r="F41" s="811">
        <v>321</v>
      </c>
      <c r="G41" s="808"/>
      <c r="H41" s="965"/>
      <c r="I41" s="773">
        <f t="shared" si="1"/>
        <v>0</v>
      </c>
      <c r="J41" s="965"/>
      <c r="K41" s="965"/>
      <c r="L41" s="773">
        <f t="shared" si="0"/>
        <v>0</v>
      </c>
      <c r="M41" s="809">
        <f t="shared" si="0"/>
        <v>0</v>
      </c>
      <c r="N41" s="851"/>
    </row>
    <row r="42" spans="1:14" ht="42" customHeight="1">
      <c r="A42" s="859">
        <v>23</v>
      </c>
      <c r="B42" s="1389" t="s">
        <v>124</v>
      </c>
      <c r="C42" s="1389"/>
      <c r="D42" s="853"/>
      <c r="E42" s="854"/>
      <c r="F42" s="854"/>
      <c r="G42" s="944"/>
      <c r="H42" s="944"/>
      <c r="I42" s="773">
        <f>J42</f>
        <v>0</v>
      </c>
      <c r="J42" s="965"/>
      <c r="K42" s="965"/>
      <c r="L42" s="773">
        <f t="shared" si="0"/>
        <v>0</v>
      </c>
      <c r="M42" s="809">
        <f t="shared" si="0"/>
        <v>0</v>
      </c>
      <c r="N42" s="15"/>
    </row>
    <row r="43" spans="1:14" ht="39.75" customHeight="1">
      <c r="A43" s="813">
        <v>24</v>
      </c>
      <c r="B43" s="1405" t="s">
        <v>222</v>
      </c>
      <c r="C43" s="1405"/>
      <c r="D43" s="1406">
        <v>290</v>
      </c>
      <c r="E43" s="811">
        <v>291</v>
      </c>
      <c r="F43" s="811">
        <v>851</v>
      </c>
      <c r="G43" s="808"/>
      <c r="H43" s="965"/>
      <c r="I43" s="773">
        <f t="shared" ref="I43:I67" si="2">J43+K43</f>
        <v>0</v>
      </c>
      <c r="J43" s="965"/>
      <c r="K43" s="965"/>
      <c r="L43" s="773">
        <f t="shared" si="0"/>
        <v>0</v>
      </c>
      <c r="M43" s="809">
        <f t="shared" si="0"/>
        <v>0</v>
      </c>
      <c r="N43" s="15"/>
    </row>
    <row r="44" spans="1:14" ht="38.25" customHeight="1">
      <c r="A44" s="813">
        <v>25</v>
      </c>
      <c r="B44" s="1405" t="s">
        <v>223</v>
      </c>
      <c r="C44" s="1405"/>
      <c r="D44" s="1408"/>
      <c r="E44" s="811">
        <v>291</v>
      </c>
      <c r="F44" s="811">
        <v>852</v>
      </c>
      <c r="G44" s="808"/>
      <c r="H44" s="965"/>
      <c r="I44" s="773">
        <f t="shared" si="2"/>
        <v>0</v>
      </c>
      <c r="J44" s="965"/>
      <c r="K44" s="965"/>
      <c r="L44" s="773">
        <f t="shared" si="0"/>
        <v>0</v>
      </c>
      <c r="M44" s="809">
        <f t="shared" si="0"/>
        <v>0</v>
      </c>
      <c r="N44" s="15"/>
    </row>
    <row r="45" spans="1:14" ht="47.25" customHeight="1">
      <c r="A45" s="813">
        <v>26</v>
      </c>
      <c r="B45" s="1410" t="s">
        <v>224</v>
      </c>
      <c r="C45" s="1411"/>
      <c r="D45" s="1408"/>
      <c r="E45" s="811">
        <v>291</v>
      </c>
      <c r="F45" s="811">
        <v>853</v>
      </c>
      <c r="G45" s="808"/>
      <c r="H45" s="965"/>
      <c r="I45" s="773">
        <f t="shared" si="2"/>
        <v>0</v>
      </c>
      <c r="J45" s="965"/>
      <c r="K45" s="965"/>
      <c r="L45" s="773">
        <f t="shared" si="0"/>
        <v>0</v>
      </c>
      <c r="M45" s="809">
        <f t="shared" si="0"/>
        <v>0</v>
      </c>
      <c r="N45" s="15"/>
    </row>
    <row r="46" spans="1:14" ht="69" customHeight="1">
      <c r="A46" s="813">
        <v>27</v>
      </c>
      <c r="B46" s="1412" t="s">
        <v>225</v>
      </c>
      <c r="C46" s="1413"/>
      <c r="D46" s="1408"/>
      <c r="E46" s="811">
        <v>292</v>
      </c>
      <c r="F46" s="811">
        <v>853</v>
      </c>
      <c r="G46" s="808"/>
      <c r="H46" s="965"/>
      <c r="I46" s="773">
        <f t="shared" si="2"/>
        <v>0</v>
      </c>
      <c r="J46" s="965"/>
      <c r="K46" s="965"/>
      <c r="L46" s="773">
        <f t="shared" si="0"/>
        <v>0</v>
      </c>
      <c r="M46" s="809">
        <f t="shared" si="0"/>
        <v>0</v>
      </c>
      <c r="N46" s="15"/>
    </row>
    <row r="47" spans="1:14" ht="63.75" customHeight="1">
      <c r="A47" s="813">
        <v>28</v>
      </c>
      <c r="B47" s="1412" t="s">
        <v>273</v>
      </c>
      <c r="C47" s="1413"/>
      <c r="D47" s="1408"/>
      <c r="E47" s="811">
        <v>293</v>
      </c>
      <c r="F47" s="811">
        <v>831</v>
      </c>
      <c r="G47" s="808"/>
      <c r="H47" s="965"/>
      <c r="I47" s="773">
        <f t="shared" si="2"/>
        <v>0</v>
      </c>
      <c r="J47" s="965"/>
      <c r="K47" s="965"/>
      <c r="L47" s="773">
        <f t="shared" si="0"/>
        <v>0</v>
      </c>
      <c r="M47" s="809">
        <f t="shared" si="0"/>
        <v>0</v>
      </c>
      <c r="N47" s="15"/>
    </row>
    <row r="48" spans="1:14" ht="64.5" customHeight="1">
      <c r="A48" s="813">
        <v>29</v>
      </c>
      <c r="B48" s="1412" t="s">
        <v>274</v>
      </c>
      <c r="C48" s="1413"/>
      <c r="D48" s="1408"/>
      <c r="E48" s="811">
        <v>293</v>
      </c>
      <c r="F48" s="811">
        <v>853</v>
      </c>
      <c r="G48" s="808"/>
      <c r="H48" s="965"/>
      <c r="I48" s="773">
        <f t="shared" si="2"/>
        <v>0</v>
      </c>
      <c r="J48" s="965"/>
      <c r="K48" s="965"/>
      <c r="L48" s="773">
        <f t="shared" ref="L48:M67" si="3">J48-G48</f>
        <v>0</v>
      </c>
      <c r="M48" s="809">
        <f t="shared" si="3"/>
        <v>0</v>
      </c>
      <c r="N48" s="15"/>
    </row>
    <row r="49" spans="1:14" ht="44.25" customHeight="1">
      <c r="A49" s="813">
        <v>30</v>
      </c>
      <c r="B49" s="1412" t="s">
        <v>275</v>
      </c>
      <c r="C49" s="1404"/>
      <c r="D49" s="1408"/>
      <c r="E49" s="811">
        <v>295</v>
      </c>
      <c r="F49" s="811">
        <v>831</v>
      </c>
      <c r="G49" s="808"/>
      <c r="H49" s="965"/>
      <c r="I49" s="773">
        <f t="shared" si="2"/>
        <v>0</v>
      </c>
      <c r="J49" s="965"/>
      <c r="K49" s="965"/>
      <c r="L49" s="773">
        <f t="shared" si="3"/>
        <v>0</v>
      </c>
      <c r="M49" s="809">
        <f t="shared" si="3"/>
        <v>0</v>
      </c>
      <c r="N49" s="15"/>
    </row>
    <row r="50" spans="1:14" ht="48.75" customHeight="1">
      <c r="A50" s="813">
        <v>31</v>
      </c>
      <c r="B50" s="1412" t="s">
        <v>227</v>
      </c>
      <c r="C50" s="1404"/>
      <c r="D50" s="1408"/>
      <c r="E50" s="811">
        <v>295</v>
      </c>
      <c r="F50" s="811">
        <v>853</v>
      </c>
      <c r="G50" s="808"/>
      <c r="H50" s="965"/>
      <c r="I50" s="773">
        <f t="shared" si="2"/>
        <v>0</v>
      </c>
      <c r="J50" s="965"/>
      <c r="K50" s="965"/>
      <c r="L50" s="773">
        <f t="shared" si="3"/>
        <v>0</v>
      </c>
      <c r="M50" s="809">
        <f t="shared" si="3"/>
        <v>0</v>
      </c>
      <c r="N50" s="15"/>
    </row>
    <row r="51" spans="1:14" ht="42" customHeight="1">
      <c r="A51" s="813">
        <v>32</v>
      </c>
      <c r="B51" s="1405" t="s">
        <v>228</v>
      </c>
      <c r="C51" s="1405"/>
      <c r="D51" s="1408"/>
      <c r="E51" s="811">
        <v>296</v>
      </c>
      <c r="F51" s="811">
        <v>831</v>
      </c>
      <c r="G51" s="808"/>
      <c r="H51" s="965"/>
      <c r="I51" s="773">
        <f t="shared" si="2"/>
        <v>0</v>
      </c>
      <c r="J51" s="965"/>
      <c r="K51" s="965"/>
      <c r="L51" s="773">
        <f t="shared" si="3"/>
        <v>0</v>
      </c>
      <c r="M51" s="809">
        <f t="shared" si="3"/>
        <v>0</v>
      </c>
      <c r="N51" s="15"/>
    </row>
    <row r="52" spans="1:14" ht="38.25" customHeight="1">
      <c r="A52" s="813">
        <v>33</v>
      </c>
      <c r="B52" s="1405" t="s">
        <v>229</v>
      </c>
      <c r="C52" s="1405"/>
      <c r="D52" s="1408"/>
      <c r="E52" s="811">
        <v>296</v>
      </c>
      <c r="F52" s="811">
        <v>853</v>
      </c>
      <c r="G52" s="808"/>
      <c r="H52" s="965"/>
      <c r="I52" s="773">
        <f t="shared" si="2"/>
        <v>0</v>
      </c>
      <c r="J52" s="965"/>
      <c r="K52" s="965"/>
      <c r="L52" s="773">
        <f t="shared" si="3"/>
        <v>0</v>
      </c>
      <c r="M52" s="809">
        <f t="shared" si="3"/>
        <v>0</v>
      </c>
      <c r="N52" s="15"/>
    </row>
    <row r="53" spans="1:14" ht="61.5" customHeight="1">
      <c r="A53" s="813">
        <v>34</v>
      </c>
      <c r="B53" s="1405" t="s">
        <v>249</v>
      </c>
      <c r="C53" s="1405">
        <v>297</v>
      </c>
      <c r="D53" s="1408"/>
      <c r="E53" s="811">
        <v>297</v>
      </c>
      <c r="F53" s="811">
        <v>831</v>
      </c>
      <c r="G53" s="808"/>
      <c r="H53" s="965"/>
      <c r="I53" s="773">
        <f t="shared" si="2"/>
        <v>0</v>
      </c>
      <c r="J53" s="965"/>
      <c r="K53" s="965"/>
      <c r="L53" s="773">
        <f t="shared" si="3"/>
        <v>0</v>
      </c>
      <c r="M53" s="809">
        <f t="shared" si="3"/>
        <v>0</v>
      </c>
      <c r="N53" s="15"/>
    </row>
    <row r="54" spans="1:14" ht="63" customHeight="1">
      <c r="A54" s="813">
        <v>35</v>
      </c>
      <c r="B54" s="1405" t="s">
        <v>479</v>
      </c>
      <c r="C54" s="1405">
        <v>297</v>
      </c>
      <c r="D54" s="1407"/>
      <c r="E54" s="811">
        <v>297</v>
      </c>
      <c r="F54" s="811">
        <v>853</v>
      </c>
      <c r="G54" s="808"/>
      <c r="H54" s="965"/>
      <c r="I54" s="773">
        <f t="shared" si="2"/>
        <v>0</v>
      </c>
      <c r="J54" s="965"/>
      <c r="K54" s="965"/>
      <c r="L54" s="773">
        <f t="shared" si="3"/>
        <v>0</v>
      </c>
      <c r="M54" s="809">
        <f t="shared" si="3"/>
        <v>0</v>
      </c>
      <c r="N54" s="15"/>
    </row>
    <row r="55" spans="1:14" s="858" customFormat="1" ht="39" customHeight="1">
      <c r="A55" s="813">
        <v>36</v>
      </c>
      <c r="B55" s="1405" t="s">
        <v>213</v>
      </c>
      <c r="C55" s="1405"/>
      <c r="D55" s="810">
        <v>310</v>
      </c>
      <c r="E55" s="811">
        <v>310</v>
      </c>
      <c r="F55" s="811">
        <v>244</v>
      </c>
      <c r="G55" s="808"/>
      <c r="H55" s="965"/>
      <c r="I55" s="773">
        <f t="shared" si="2"/>
        <v>0</v>
      </c>
      <c r="J55" s="965"/>
      <c r="K55" s="965"/>
      <c r="L55" s="773">
        <f t="shared" si="3"/>
        <v>0</v>
      </c>
      <c r="M55" s="809">
        <f t="shared" si="3"/>
        <v>0</v>
      </c>
      <c r="N55" s="851"/>
    </row>
    <row r="56" spans="1:14" s="14" customFormat="1" ht="46.5" customHeight="1">
      <c r="A56" s="945">
        <v>37</v>
      </c>
      <c r="B56" s="1389" t="s">
        <v>125</v>
      </c>
      <c r="C56" s="1389"/>
      <c r="D56" s="857"/>
      <c r="E56" s="854"/>
      <c r="F56" s="854"/>
      <c r="G56" s="808"/>
      <c r="H56" s="965"/>
      <c r="I56" s="773">
        <f t="shared" si="2"/>
        <v>0</v>
      </c>
      <c r="J56" s="965"/>
      <c r="K56" s="965"/>
      <c r="L56" s="773">
        <f t="shared" si="3"/>
        <v>0</v>
      </c>
      <c r="M56" s="809">
        <f t="shared" si="3"/>
        <v>0</v>
      </c>
      <c r="N56" s="15"/>
    </row>
    <row r="57" spans="1:14" s="14" customFormat="1" ht="81" customHeight="1">
      <c r="A57" s="813">
        <v>38</v>
      </c>
      <c r="B57" s="1405" t="s">
        <v>464</v>
      </c>
      <c r="C57" s="1405">
        <v>341</v>
      </c>
      <c r="D57" s="1406">
        <v>340</v>
      </c>
      <c r="E57" s="811">
        <v>341</v>
      </c>
      <c r="F57" s="811">
        <v>119</v>
      </c>
      <c r="G57" s="808"/>
      <c r="H57" s="814"/>
      <c r="I57" s="773">
        <f t="shared" si="2"/>
        <v>0</v>
      </c>
      <c r="J57" s="965"/>
      <c r="K57" s="814"/>
      <c r="L57" s="773">
        <f t="shared" si="3"/>
        <v>0</v>
      </c>
      <c r="M57" s="809">
        <f t="shared" si="3"/>
        <v>0</v>
      </c>
      <c r="N57" s="15"/>
    </row>
    <row r="58" spans="1:14" s="14" customFormat="1" ht="44.25" customHeight="1">
      <c r="A58" s="813">
        <v>39</v>
      </c>
      <c r="B58" s="1405" t="s">
        <v>240</v>
      </c>
      <c r="C58" s="1405">
        <v>341</v>
      </c>
      <c r="D58" s="1408"/>
      <c r="E58" s="811">
        <v>341</v>
      </c>
      <c r="F58" s="811">
        <v>244</v>
      </c>
      <c r="G58" s="808"/>
      <c r="H58" s="814"/>
      <c r="I58" s="773">
        <f t="shared" si="2"/>
        <v>0</v>
      </c>
      <c r="J58" s="965"/>
      <c r="K58" s="814"/>
      <c r="L58" s="773">
        <f t="shared" si="3"/>
        <v>0</v>
      </c>
      <c r="M58" s="809">
        <f t="shared" si="3"/>
        <v>0</v>
      </c>
      <c r="N58" s="15"/>
    </row>
    <row r="59" spans="1:14" s="14" customFormat="1" ht="39" customHeight="1">
      <c r="A59" s="813">
        <v>40</v>
      </c>
      <c r="B59" s="1405" t="s">
        <v>241</v>
      </c>
      <c r="C59" s="1405">
        <v>342</v>
      </c>
      <c r="D59" s="1408"/>
      <c r="E59" s="811">
        <v>342</v>
      </c>
      <c r="F59" s="811">
        <v>244</v>
      </c>
      <c r="G59" s="808"/>
      <c r="H59" s="814"/>
      <c r="I59" s="773">
        <f t="shared" si="2"/>
        <v>0</v>
      </c>
      <c r="J59" s="965"/>
      <c r="K59" s="814"/>
      <c r="L59" s="773">
        <f t="shared" si="3"/>
        <v>0</v>
      </c>
      <c r="M59" s="809">
        <f t="shared" si="3"/>
        <v>0</v>
      </c>
      <c r="N59" s="15"/>
    </row>
    <row r="60" spans="1:14" s="14" customFormat="1" ht="45.75" customHeight="1">
      <c r="A60" s="813">
        <v>41</v>
      </c>
      <c r="B60" s="1405" t="s">
        <v>242</v>
      </c>
      <c r="C60" s="1405">
        <v>343</v>
      </c>
      <c r="D60" s="1408"/>
      <c r="E60" s="811">
        <v>343</v>
      </c>
      <c r="F60" s="811">
        <v>244</v>
      </c>
      <c r="G60" s="808"/>
      <c r="H60" s="814"/>
      <c r="I60" s="773">
        <f t="shared" si="2"/>
        <v>0</v>
      </c>
      <c r="J60" s="965"/>
      <c r="K60" s="814"/>
      <c r="L60" s="773">
        <f t="shared" si="3"/>
        <v>0</v>
      </c>
      <c r="M60" s="809">
        <f t="shared" si="3"/>
        <v>0</v>
      </c>
      <c r="N60" s="15"/>
    </row>
    <row r="61" spans="1:14" s="14" customFormat="1" ht="49.5" customHeight="1">
      <c r="A61" s="813">
        <v>42</v>
      </c>
      <c r="B61" s="1405" t="s">
        <v>243</v>
      </c>
      <c r="C61" s="1405">
        <v>344</v>
      </c>
      <c r="D61" s="1408"/>
      <c r="E61" s="811">
        <v>344</v>
      </c>
      <c r="F61" s="811">
        <v>244</v>
      </c>
      <c r="G61" s="808"/>
      <c r="H61" s="814"/>
      <c r="I61" s="773">
        <f t="shared" si="2"/>
        <v>0</v>
      </c>
      <c r="J61" s="965"/>
      <c r="K61" s="814"/>
      <c r="L61" s="773">
        <f t="shared" si="3"/>
        <v>0</v>
      </c>
      <c r="M61" s="809">
        <f t="shared" si="3"/>
        <v>0</v>
      </c>
      <c r="N61" s="15"/>
    </row>
    <row r="62" spans="1:14" s="14" customFormat="1" ht="62.25" customHeight="1">
      <c r="A62" s="813">
        <v>43</v>
      </c>
      <c r="B62" s="1405" t="s">
        <v>247</v>
      </c>
      <c r="C62" s="1405">
        <v>345</v>
      </c>
      <c r="D62" s="1408"/>
      <c r="E62" s="811">
        <v>345</v>
      </c>
      <c r="F62" s="811">
        <v>119</v>
      </c>
      <c r="G62" s="808"/>
      <c r="H62" s="814"/>
      <c r="I62" s="773">
        <f t="shared" si="2"/>
        <v>0</v>
      </c>
      <c r="J62" s="965"/>
      <c r="K62" s="814"/>
      <c r="L62" s="773">
        <f t="shared" si="3"/>
        <v>0</v>
      </c>
      <c r="M62" s="809">
        <f t="shared" si="3"/>
        <v>0</v>
      </c>
      <c r="N62" s="15"/>
    </row>
    <row r="63" spans="1:14" s="14" customFormat="1" ht="37.5" customHeight="1">
      <c r="A63" s="813">
        <v>44</v>
      </c>
      <c r="B63" s="1405" t="s">
        <v>244</v>
      </c>
      <c r="C63" s="1405">
        <v>345</v>
      </c>
      <c r="D63" s="1408"/>
      <c r="E63" s="811">
        <v>345</v>
      </c>
      <c r="F63" s="811">
        <v>244</v>
      </c>
      <c r="G63" s="808"/>
      <c r="H63" s="814"/>
      <c r="I63" s="773">
        <f t="shared" si="2"/>
        <v>0</v>
      </c>
      <c r="J63" s="965"/>
      <c r="K63" s="814"/>
      <c r="L63" s="773">
        <f t="shared" si="3"/>
        <v>0</v>
      </c>
      <c r="M63" s="809">
        <f t="shared" si="3"/>
        <v>0</v>
      </c>
      <c r="N63" s="15"/>
    </row>
    <row r="64" spans="1:14" s="14" customFormat="1" ht="59.25" customHeight="1">
      <c r="A64" s="813">
        <v>45</v>
      </c>
      <c r="B64" s="1405" t="s">
        <v>110</v>
      </c>
      <c r="C64" s="1405">
        <v>346</v>
      </c>
      <c r="D64" s="1408"/>
      <c r="E64" s="811">
        <v>346</v>
      </c>
      <c r="F64" s="811">
        <v>119</v>
      </c>
      <c r="G64" s="808"/>
      <c r="H64" s="814"/>
      <c r="I64" s="773">
        <f t="shared" si="2"/>
        <v>0</v>
      </c>
      <c r="J64" s="965"/>
      <c r="K64" s="814"/>
      <c r="L64" s="773">
        <f t="shared" si="3"/>
        <v>0</v>
      </c>
      <c r="M64" s="809">
        <f t="shared" si="3"/>
        <v>0</v>
      </c>
      <c r="N64" s="15"/>
    </row>
    <row r="65" spans="1:14" s="14" customFormat="1" ht="46.5" customHeight="1">
      <c r="A65" s="793">
        <v>46</v>
      </c>
      <c r="B65" s="1405" t="s">
        <v>245</v>
      </c>
      <c r="C65" s="1405">
        <v>346</v>
      </c>
      <c r="D65" s="1408"/>
      <c r="E65" s="811">
        <v>346</v>
      </c>
      <c r="F65" s="811">
        <v>244</v>
      </c>
      <c r="G65" s="808"/>
      <c r="H65" s="814"/>
      <c r="I65" s="773">
        <f t="shared" si="2"/>
        <v>0</v>
      </c>
      <c r="J65" s="965"/>
      <c r="K65" s="814"/>
      <c r="L65" s="773">
        <f t="shared" si="3"/>
        <v>0</v>
      </c>
      <c r="M65" s="809">
        <f t="shared" si="3"/>
        <v>0</v>
      </c>
      <c r="N65" s="15"/>
    </row>
    <row r="66" spans="1:14" s="14" customFormat="1" ht="39.75" customHeight="1">
      <c r="A66" s="793">
        <v>47</v>
      </c>
      <c r="B66" s="1405" t="s">
        <v>480</v>
      </c>
      <c r="C66" s="1405"/>
      <c r="D66" s="1408"/>
      <c r="E66" s="811">
        <v>347</v>
      </c>
      <c r="F66" s="811">
        <v>244</v>
      </c>
      <c r="G66" s="808"/>
      <c r="H66" s="814"/>
      <c r="I66" s="773">
        <f t="shared" si="2"/>
        <v>0</v>
      </c>
      <c r="J66" s="965"/>
      <c r="K66" s="814"/>
      <c r="L66" s="773">
        <f t="shared" si="3"/>
        <v>0</v>
      </c>
      <c r="M66" s="809">
        <f t="shared" si="3"/>
        <v>0</v>
      </c>
      <c r="N66" s="15"/>
    </row>
    <row r="67" spans="1:14" s="17" customFormat="1" ht="52.5" customHeight="1" thickBot="1">
      <c r="A67" s="946">
        <v>48</v>
      </c>
      <c r="B67" s="1405" t="s">
        <v>246</v>
      </c>
      <c r="C67" s="1405">
        <v>349</v>
      </c>
      <c r="D67" s="1407"/>
      <c r="E67" s="811">
        <v>349</v>
      </c>
      <c r="F67" s="811">
        <v>244</v>
      </c>
      <c r="G67" s="808"/>
      <c r="H67" s="814"/>
      <c r="I67" s="773">
        <f t="shared" si="2"/>
        <v>0</v>
      </c>
      <c r="J67" s="965"/>
      <c r="K67" s="814"/>
      <c r="L67" s="773">
        <f t="shared" si="3"/>
        <v>0</v>
      </c>
      <c r="M67" s="809">
        <f t="shared" si="3"/>
        <v>0</v>
      </c>
      <c r="N67" s="16"/>
    </row>
    <row r="68" spans="1:14" ht="32.25" customHeight="1" thickBot="1">
      <c r="A68" s="947"/>
      <c r="B68" s="1418" t="s">
        <v>276</v>
      </c>
      <c r="C68" s="1419"/>
      <c r="D68" s="1419"/>
      <c r="E68" s="1419"/>
      <c r="F68" s="1420"/>
      <c r="G68" s="815">
        <f>SUM(G13:G67)-G14-G15-G17-G19-G20-G28-G34-G42-G56</f>
        <v>0</v>
      </c>
      <c r="H68" s="815">
        <f>SUM(H13,H16,H18,H21:H27,H29:H33,H35:H41,H43:H55,H57:H67)</f>
        <v>0</v>
      </c>
      <c r="I68" s="815">
        <f>SUM(I13:I67)-I14-I15-I17-I19-I20-I28-I34-I42-I56</f>
        <v>0</v>
      </c>
      <c r="J68" s="815">
        <f>SUM(J13:J67)-J14-J15-J17-J19-J20-J28-J34-J42-J56</f>
        <v>0</v>
      </c>
      <c r="K68" s="815">
        <f>SUM(K13,K16,K18,K21:K27,K29:K33,K35:K41,K43:K55,K57:K67)</f>
        <v>0</v>
      </c>
      <c r="L68" s="815">
        <f>SUM(L13:L67)-L14-L15-L20-L17-L19-L28-L34-L42-L56</f>
        <v>0</v>
      </c>
      <c r="M68" s="816">
        <f>SUM(M13,M16,M18,M21:M27,M29:M33,M35:M41,M43:M55,M57:M67)</f>
        <v>0</v>
      </c>
      <c r="N68" s="15"/>
    </row>
    <row r="69" spans="1:14" ht="18.75">
      <c r="A69" s="819" t="s">
        <v>184</v>
      </c>
      <c r="B69" s="817"/>
      <c r="C69" s="817"/>
      <c r="D69" s="817"/>
      <c r="E69" s="817"/>
      <c r="F69" s="817"/>
      <c r="G69" s="817"/>
      <c r="H69" s="818"/>
      <c r="I69" s="818"/>
      <c r="J69" s="818"/>
      <c r="K69" s="789"/>
      <c r="L69" s="789"/>
      <c r="M69" s="789"/>
      <c r="N69" s="15"/>
    </row>
    <row r="70" spans="1:14" s="17" customFormat="1" ht="18" customHeight="1">
      <c r="A70" s="820" t="s">
        <v>277</v>
      </c>
      <c r="B70" s="30"/>
      <c r="C70" s="30"/>
      <c r="D70" s="30"/>
      <c r="E70" s="30"/>
      <c r="F70" s="30"/>
      <c r="G70" s="30"/>
      <c r="H70" s="30"/>
      <c r="I70" s="20"/>
      <c r="J70" s="20"/>
      <c r="K70" s="21"/>
      <c r="L70" s="19"/>
      <c r="M70" s="19"/>
      <c r="N70" s="16"/>
    </row>
    <row r="71" spans="1:14" ht="18" customHeight="1">
      <c r="A71" s="22"/>
      <c r="B71" s="14"/>
      <c r="C71" s="14"/>
      <c r="D71" s="14"/>
      <c r="E71" s="14"/>
      <c r="F71" s="14"/>
      <c r="G71" s="14"/>
      <c r="H71" s="14"/>
      <c r="I71" s="21"/>
      <c r="J71" s="21"/>
      <c r="K71" s="21"/>
      <c r="L71" s="19"/>
      <c r="M71" s="19"/>
      <c r="N71" s="15"/>
    </row>
    <row r="72" spans="1:14" ht="26.25" customHeight="1">
      <c r="A72" s="1415" t="s">
        <v>278</v>
      </c>
      <c r="B72" s="1057"/>
      <c r="C72" s="1057"/>
      <c r="D72" s="19"/>
      <c r="E72" s="19"/>
      <c r="F72" s="19"/>
      <c r="G72" s="19"/>
      <c r="H72" s="821"/>
      <c r="I72" s="789"/>
      <c r="J72" s="872"/>
      <c r="K72" s="872"/>
      <c r="L72" s="19"/>
      <c r="M72" s="19"/>
      <c r="N72" s="15"/>
    </row>
    <row r="73" spans="1:14" ht="13.5" customHeight="1">
      <c r="A73" s="822"/>
      <c r="B73" s="873"/>
      <c r="C73" s="874"/>
      <c r="D73" s="874"/>
      <c r="E73" s="789"/>
      <c r="F73" s="789"/>
      <c r="G73" s="789"/>
      <c r="H73" s="25" t="s">
        <v>279</v>
      </c>
      <c r="I73" s="789"/>
      <c r="J73" s="1414" t="s">
        <v>280</v>
      </c>
      <c r="K73" s="1414"/>
      <c r="L73" s="23"/>
      <c r="M73" s="24"/>
      <c r="N73" s="15"/>
    </row>
    <row r="74" spans="1:14" ht="13.5" customHeight="1">
      <c r="A74" s="822"/>
      <c r="B74" s="789"/>
      <c r="C74" s="789"/>
      <c r="D74" s="789"/>
      <c r="E74" s="789"/>
      <c r="F74" s="789"/>
      <c r="G74" s="789"/>
      <c r="L74" s="26"/>
      <c r="M74" s="19"/>
      <c r="N74" s="15"/>
    </row>
    <row r="75" spans="1:14" ht="19.7" customHeight="1">
      <c r="A75" s="1415" t="s">
        <v>194</v>
      </c>
      <c r="B75" s="1057"/>
      <c r="C75" s="1057"/>
      <c r="D75" s="789"/>
      <c r="E75" s="823"/>
      <c r="F75" s="823"/>
      <c r="G75" s="823"/>
      <c r="H75" s="821"/>
      <c r="I75" s="789"/>
      <c r="J75" s="872"/>
      <c r="K75" s="872"/>
      <c r="L75" s="19"/>
      <c r="M75" s="19"/>
      <c r="N75" s="15"/>
    </row>
    <row r="76" spans="1:14" ht="14.25" customHeight="1">
      <c r="A76" s="824"/>
      <c r="B76" s="27" t="s">
        <v>196</v>
      </c>
      <c r="C76" s="873"/>
      <c r="D76" s="873"/>
      <c r="E76" s="823"/>
      <c r="F76" s="823"/>
      <c r="G76" s="823"/>
      <c r="H76" s="28" t="s">
        <v>279</v>
      </c>
      <c r="I76" s="789"/>
      <c r="J76" s="1414" t="s">
        <v>280</v>
      </c>
      <c r="K76" s="1414"/>
      <c r="L76" s="23"/>
      <c r="M76" s="19"/>
      <c r="N76" s="15"/>
    </row>
    <row r="77" spans="1:14" ht="29.25" customHeight="1">
      <c r="A77" s="1415" t="s">
        <v>191</v>
      </c>
      <c r="B77" s="1057"/>
      <c r="C77" s="1057"/>
      <c r="D77" s="825"/>
      <c r="E77" s="823"/>
      <c r="F77" s="823"/>
      <c r="G77" s="823"/>
      <c r="H77" s="821"/>
      <c r="I77" s="789"/>
      <c r="J77" s="872"/>
      <c r="K77" s="872"/>
      <c r="L77" s="26"/>
      <c r="M77" s="19"/>
      <c r="N77" s="15"/>
    </row>
    <row r="78" spans="1:14" ht="14.25" customHeight="1">
      <c r="A78" s="789"/>
      <c r="B78" s="873"/>
      <c r="C78" s="873"/>
      <c r="D78" s="873"/>
      <c r="E78" s="826"/>
      <c r="F78" s="826"/>
      <c r="G78" s="826"/>
      <c r="H78" s="28" t="s">
        <v>279</v>
      </c>
      <c r="I78" s="789"/>
      <c r="J78" s="1414" t="s">
        <v>280</v>
      </c>
      <c r="K78" s="1414"/>
      <c r="L78" s="23"/>
      <c r="M78" s="19"/>
      <c r="N78" s="15"/>
    </row>
    <row r="79" spans="1:14" ht="15" customHeight="1">
      <c r="C79" s="789"/>
      <c r="D79" s="789"/>
      <c r="E79" s="789"/>
      <c r="F79" s="789"/>
      <c r="G79" s="789"/>
      <c r="L79" s="26"/>
      <c r="M79" s="19"/>
      <c r="N79" s="15"/>
    </row>
    <row r="80" spans="1:14" ht="15" customHeight="1">
      <c r="A80" s="827" t="s">
        <v>204</v>
      </c>
      <c r="B80" s="789"/>
      <c r="C80" s="1416"/>
      <c r="D80" s="1416"/>
      <c r="E80" s="1417"/>
      <c r="F80" s="1417"/>
      <c r="G80" s="1417"/>
      <c r="H80" s="1417"/>
      <c r="I80" s="789"/>
      <c r="J80" s="789"/>
      <c r="K80" s="789"/>
      <c r="L80" s="19"/>
      <c r="M80" s="19"/>
      <c r="N80" s="15"/>
    </row>
    <row r="81" spans="1:16" ht="15" customHeight="1">
      <c r="C81" s="29" t="s">
        <v>281</v>
      </c>
      <c r="D81" s="828"/>
      <c r="E81" s="789"/>
      <c r="F81" s="789"/>
      <c r="G81" s="789"/>
      <c r="H81" s="789"/>
      <c r="I81" s="789"/>
      <c r="J81" s="789"/>
      <c r="K81" s="789"/>
      <c r="L81" s="19"/>
      <c r="M81" s="19"/>
      <c r="N81" s="15"/>
    </row>
    <row r="82" spans="1:16" ht="15" customHeight="1">
      <c r="A82" s="829" t="s">
        <v>282</v>
      </c>
      <c r="B82" s="826"/>
      <c r="C82" s="821"/>
      <c r="D82" s="826"/>
      <c r="E82" s="789"/>
      <c r="F82" s="789"/>
      <c r="G82" s="789"/>
      <c r="H82" s="789"/>
      <c r="I82" s="789"/>
      <c r="J82" s="789"/>
      <c r="K82" s="789"/>
      <c r="L82" s="19"/>
      <c r="M82" s="19"/>
      <c r="N82" s="15"/>
    </row>
    <row r="83" spans="1:16" ht="15" customHeight="1">
      <c r="A83" s="14"/>
      <c r="B83" s="826"/>
      <c r="C83" s="826"/>
      <c r="D83" s="826"/>
      <c r="E83" s="789"/>
      <c r="F83" s="789"/>
      <c r="G83" s="789"/>
      <c r="H83" s="789"/>
      <c r="I83" s="789"/>
      <c r="J83" s="789"/>
      <c r="K83" s="789"/>
      <c r="L83" s="19"/>
      <c r="M83" s="19"/>
      <c r="N83" s="15"/>
    </row>
    <row r="84" spans="1:16" ht="15" customHeight="1">
      <c r="A84" s="15"/>
      <c r="B84" s="15"/>
      <c r="C84" s="15"/>
      <c r="D84" s="15"/>
      <c r="E84" s="15"/>
      <c r="F84" s="15"/>
      <c r="G84" s="15"/>
      <c r="H84" s="15"/>
      <c r="I84" s="15"/>
      <c r="J84" s="15"/>
      <c r="K84" s="15"/>
      <c r="L84" s="15"/>
      <c r="M84" s="15"/>
      <c r="N84" s="15"/>
      <c r="O84" s="14"/>
      <c r="P84" s="14"/>
    </row>
    <row r="85" spans="1:16" ht="15" customHeight="1">
      <c r="A85" s="21"/>
      <c r="B85" s="30"/>
      <c r="C85" s="30"/>
      <c r="D85" s="30"/>
      <c r="E85" s="14"/>
      <c r="F85" s="14"/>
      <c r="G85" s="14"/>
      <c r="H85" s="14"/>
      <c r="I85" s="14"/>
      <c r="J85" s="14"/>
      <c r="K85" s="14"/>
      <c r="L85" s="14"/>
      <c r="M85" s="14"/>
      <c r="N85" s="14"/>
      <c r="O85" s="14"/>
      <c r="P85" s="14"/>
    </row>
    <row r="86" spans="1:16" ht="15" customHeight="1">
      <c r="A86" s="21"/>
      <c r="B86" s="30"/>
      <c r="C86" s="30"/>
      <c r="D86" s="30"/>
      <c r="E86" s="14"/>
      <c r="F86" s="14"/>
      <c r="G86" s="14"/>
      <c r="H86" s="14"/>
      <c r="I86" s="14"/>
      <c r="J86" s="14"/>
      <c r="K86" s="14"/>
      <c r="L86" s="14"/>
      <c r="M86" s="14"/>
      <c r="N86" s="14"/>
      <c r="O86" s="14"/>
      <c r="P86" s="14"/>
    </row>
    <row r="87" spans="1:16" ht="15" customHeight="1">
      <c r="A87" s="21"/>
      <c r="B87" s="30"/>
      <c r="C87" s="30"/>
      <c r="D87" s="30"/>
      <c r="E87" s="14"/>
      <c r="F87" s="14"/>
      <c r="G87" s="14"/>
      <c r="H87" s="14"/>
      <c r="I87" s="14"/>
      <c r="J87" s="14"/>
      <c r="K87" s="14"/>
      <c r="L87" s="14"/>
      <c r="M87" s="14"/>
      <c r="N87" s="14"/>
      <c r="O87" s="14"/>
      <c r="P87" s="14"/>
    </row>
    <row r="88" spans="1:16" ht="15" customHeight="1">
      <c r="A88" s="21"/>
      <c r="B88" s="30"/>
      <c r="C88" s="30"/>
      <c r="D88" s="30"/>
      <c r="E88" s="14"/>
      <c r="F88" s="14"/>
      <c r="G88" s="14"/>
      <c r="H88" s="14"/>
      <c r="I88" s="14"/>
      <c r="J88" s="14"/>
      <c r="K88" s="14"/>
      <c r="L88" s="14"/>
      <c r="M88" s="14"/>
      <c r="N88" s="14"/>
      <c r="O88" s="14"/>
      <c r="P88" s="14"/>
    </row>
    <row r="89" spans="1:16" ht="15" customHeight="1">
      <c r="A89" s="21"/>
      <c r="B89" s="30"/>
      <c r="C89" s="30"/>
      <c r="D89" s="30"/>
      <c r="E89" s="14"/>
      <c r="F89" s="14"/>
      <c r="G89" s="14"/>
      <c r="H89" s="14"/>
      <c r="I89" s="14"/>
      <c r="J89" s="14"/>
      <c r="K89" s="14"/>
      <c r="L89" s="14"/>
      <c r="M89" s="14"/>
      <c r="N89" s="14"/>
      <c r="O89" s="14"/>
      <c r="P89" s="14"/>
    </row>
    <row r="90" spans="1:16" ht="15" customHeight="1">
      <c r="A90" s="21"/>
      <c r="B90" s="30"/>
      <c r="C90" s="30"/>
      <c r="D90" s="30"/>
      <c r="E90" s="14"/>
      <c r="F90" s="14"/>
      <c r="G90" s="14"/>
      <c r="H90" s="14"/>
      <c r="I90" s="14"/>
      <c r="J90" s="14"/>
      <c r="K90" s="14"/>
      <c r="L90" s="14"/>
      <c r="M90" s="14"/>
      <c r="N90" s="14"/>
      <c r="O90" s="14"/>
      <c r="P90" s="14"/>
    </row>
    <row r="91" spans="1:16" ht="15" customHeight="1">
      <c r="A91" s="21"/>
      <c r="B91" s="30"/>
      <c r="C91" s="30"/>
      <c r="D91" s="30"/>
      <c r="E91" s="14"/>
      <c r="F91" s="14"/>
      <c r="G91" s="14"/>
      <c r="H91" s="14"/>
      <c r="I91" s="14"/>
      <c r="J91" s="14"/>
      <c r="K91" s="14"/>
      <c r="L91" s="14"/>
      <c r="M91" s="14"/>
      <c r="N91" s="14"/>
      <c r="O91" s="14"/>
      <c r="P91" s="14"/>
    </row>
    <row r="92" spans="1:16" ht="15" customHeight="1">
      <c r="A92" s="21"/>
      <c r="B92" s="30"/>
      <c r="C92" s="30"/>
      <c r="D92" s="30"/>
      <c r="E92" s="14"/>
      <c r="F92" s="14"/>
      <c r="G92" s="14"/>
      <c r="H92" s="14"/>
      <c r="I92" s="14"/>
      <c r="J92" s="14"/>
      <c r="K92" s="14"/>
      <c r="L92" s="14"/>
      <c r="M92" s="14"/>
      <c r="N92" s="14"/>
      <c r="O92" s="14"/>
      <c r="P92" s="14"/>
    </row>
    <row r="93" spans="1:16" ht="15" customHeight="1">
      <c r="A93" s="21"/>
      <c r="B93" s="30"/>
      <c r="C93" s="30"/>
      <c r="D93" s="30"/>
      <c r="E93" s="14"/>
      <c r="F93" s="14"/>
      <c r="G93" s="14"/>
      <c r="H93" s="14"/>
      <c r="I93" s="14"/>
      <c r="J93" s="14"/>
      <c r="K93" s="14"/>
      <c r="L93" s="14"/>
      <c r="M93" s="14"/>
      <c r="N93" s="14"/>
      <c r="O93" s="14"/>
      <c r="P93" s="14"/>
    </row>
    <row r="94" spans="1:16" ht="15" customHeight="1">
      <c r="A94" s="21"/>
      <c r="B94" s="30"/>
      <c r="C94" s="30"/>
      <c r="D94" s="30"/>
      <c r="E94" s="14"/>
      <c r="F94" s="14"/>
      <c r="G94" s="14"/>
      <c r="H94" s="14"/>
      <c r="I94" s="14"/>
      <c r="J94" s="14"/>
      <c r="K94" s="14"/>
      <c r="L94" s="14"/>
      <c r="M94" s="14"/>
      <c r="N94" s="14"/>
      <c r="O94" s="14"/>
      <c r="P94" s="14"/>
    </row>
    <row r="95" spans="1:16" ht="15" customHeight="1">
      <c r="A95" s="21"/>
      <c r="B95" s="30"/>
      <c r="C95" s="30"/>
      <c r="D95" s="30"/>
      <c r="E95" s="14"/>
      <c r="F95" s="14"/>
      <c r="G95" s="14"/>
      <c r="H95" s="14"/>
      <c r="I95" s="14"/>
      <c r="J95" s="14"/>
      <c r="K95" s="14"/>
      <c r="L95" s="14"/>
      <c r="M95" s="14"/>
      <c r="N95" s="14"/>
      <c r="O95" s="14"/>
      <c r="P95" s="14"/>
    </row>
    <row r="96" spans="1:16" ht="15" customHeight="1">
      <c r="A96" s="21"/>
      <c r="B96" s="30"/>
      <c r="C96" s="30"/>
      <c r="D96" s="30"/>
      <c r="E96" s="14"/>
      <c r="F96" s="14"/>
      <c r="G96" s="14"/>
      <c r="H96" s="14"/>
      <c r="I96" s="14"/>
      <c r="J96" s="14"/>
      <c r="K96" s="14"/>
      <c r="L96" s="14"/>
      <c r="M96" s="14"/>
      <c r="N96" s="14"/>
      <c r="O96" s="14"/>
      <c r="P96" s="14"/>
    </row>
    <row r="97" spans="1:16">
      <c r="A97" s="14"/>
      <c r="B97" s="30"/>
      <c r="C97" s="30"/>
      <c r="D97" s="30"/>
      <c r="E97" s="14"/>
      <c r="F97" s="14"/>
      <c r="G97" s="14"/>
      <c r="H97" s="14"/>
      <c r="I97" s="14"/>
      <c r="J97" s="14"/>
      <c r="K97" s="14"/>
      <c r="L97" s="14"/>
      <c r="M97" s="14"/>
      <c r="N97" s="14"/>
      <c r="O97" s="14"/>
      <c r="P97" s="14"/>
    </row>
    <row r="98" spans="1:16">
      <c r="A98" s="14"/>
      <c r="B98" s="14"/>
      <c r="C98" s="14"/>
      <c r="D98" s="14"/>
      <c r="E98" s="14"/>
      <c r="F98" s="14"/>
      <c r="G98" s="14"/>
      <c r="H98" s="14"/>
      <c r="I98" s="14"/>
      <c r="J98" s="14"/>
      <c r="K98" s="14"/>
      <c r="L98" s="14"/>
      <c r="M98" s="14"/>
      <c r="N98" s="14"/>
      <c r="O98" s="14"/>
      <c r="P98" s="14"/>
    </row>
    <row r="99" spans="1:16">
      <c r="A99" s="14"/>
      <c r="B99" s="14"/>
      <c r="C99" s="14"/>
      <c r="D99" s="14"/>
      <c r="E99" s="14"/>
      <c r="F99" s="14"/>
      <c r="G99" s="14"/>
      <c r="H99" s="14"/>
      <c r="I99" s="14"/>
      <c r="J99" s="14"/>
      <c r="K99" s="14"/>
      <c r="L99" s="14"/>
      <c r="M99" s="14"/>
      <c r="N99" s="14"/>
      <c r="O99" s="14"/>
      <c r="P99" s="14"/>
    </row>
    <row r="100" spans="1:16">
      <c r="A100" s="14"/>
      <c r="B100" s="14"/>
      <c r="C100" s="14"/>
      <c r="D100" s="14"/>
      <c r="E100" s="14"/>
      <c r="F100" s="14"/>
      <c r="G100" s="14"/>
      <c r="H100" s="14"/>
      <c r="I100" s="14"/>
      <c r="J100" s="14"/>
      <c r="K100" s="14"/>
      <c r="L100" s="14"/>
      <c r="M100" s="14"/>
      <c r="N100" s="14"/>
      <c r="O100" s="14"/>
      <c r="P100" s="14"/>
    </row>
    <row r="101" spans="1:16">
      <c r="B101" s="14"/>
      <c r="C101" s="14"/>
      <c r="D101" s="14"/>
      <c r="E101" s="14"/>
      <c r="F101" s="14"/>
      <c r="G101" s="14"/>
      <c r="H101" s="14"/>
      <c r="I101" s="14"/>
      <c r="J101" s="14"/>
      <c r="K101" s="14"/>
      <c r="L101" s="14"/>
      <c r="M101" s="14"/>
    </row>
  </sheetData>
  <sheetProtection password="ED07" sheet="1" objects="1" scenarios="1" formatCells="0" formatColumns="0" formatRows="0" pivotTables="0"/>
  <mergeCells count="88">
    <mergeCell ref="J76:K76"/>
    <mergeCell ref="A77:C77"/>
    <mergeCell ref="J78:K78"/>
    <mergeCell ref="C80:H80"/>
    <mergeCell ref="B66:C66"/>
    <mergeCell ref="B67:C67"/>
    <mergeCell ref="B68:F68"/>
    <mergeCell ref="A72:C72"/>
    <mergeCell ref="J73:K73"/>
    <mergeCell ref="A75:C75"/>
    <mergeCell ref="B57:C57"/>
    <mergeCell ref="D57:D67"/>
    <mergeCell ref="B58:C58"/>
    <mergeCell ref="B59:C59"/>
    <mergeCell ref="B60:C60"/>
    <mergeCell ref="B61:C61"/>
    <mergeCell ref="B62:C62"/>
    <mergeCell ref="B63:C63"/>
    <mergeCell ref="B64:C64"/>
    <mergeCell ref="B65:C65"/>
    <mergeCell ref="B56:C56"/>
    <mergeCell ref="B42:C42"/>
    <mergeCell ref="B43:C43"/>
    <mergeCell ref="D43:D54"/>
    <mergeCell ref="B44:C44"/>
    <mergeCell ref="B45:C45"/>
    <mergeCell ref="B46:C46"/>
    <mergeCell ref="B47:C47"/>
    <mergeCell ref="B48:C48"/>
    <mergeCell ref="B49:C49"/>
    <mergeCell ref="B50:C50"/>
    <mergeCell ref="B51:C51"/>
    <mergeCell ref="B52:C52"/>
    <mergeCell ref="B53:C53"/>
    <mergeCell ref="B54:C54"/>
    <mergeCell ref="B55:C55"/>
    <mergeCell ref="B34:C34"/>
    <mergeCell ref="B35:C35"/>
    <mergeCell ref="B36:C36"/>
    <mergeCell ref="D36:D41"/>
    <mergeCell ref="B37:C37"/>
    <mergeCell ref="B38:C38"/>
    <mergeCell ref="B39:C39"/>
    <mergeCell ref="B40:C40"/>
    <mergeCell ref="B41:C41"/>
    <mergeCell ref="B27:C27"/>
    <mergeCell ref="B28:C28"/>
    <mergeCell ref="B29:C29"/>
    <mergeCell ref="D29:D33"/>
    <mergeCell ref="B30:C30"/>
    <mergeCell ref="B31:C31"/>
    <mergeCell ref="B32:C32"/>
    <mergeCell ref="B33:C33"/>
    <mergeCell ref="D21:D22"/>
    <mergeCell ref="B22:C22"/>
    <mergeCell ref="B23:C23"/>
    <mergeCell ref="B24:C24"/>
    <mergeCell ref="B25:C25"/>
    <mergeCell ref="B26:C26"/>
    <mergeCell ref="B16:C16"/>
    <mergeCell ref="B17:C17"/>
    <mergeCell ref="B18:C18"/>
    <mergeCell ref="B19:C19"/>
    <mergeCell ref="B20:C20"/>
    <mergeCell ref="B21:C21"/>
    <mergeCell ref="B15:C15"/>
    <mergeCell ref="G8:H8"/>
    <mergeCell ref="J8:K8"/>
    <mergeCell ref="L8:M8"/>
    <mergeCell ref="B9:F9"/>
    <mergeCell ref="G9:H9"/>
    <mergeCell ref="J9:K9"/>
    <mergeCell ref="L9:M9"/>
    <mergeCell ref="B10:C10"/>
    <mergeCell ref="B11:C11"/>
    <mergeCell ref="A12:M12"/>
    <mergeCell ref="B13:C13"/>
    <mergeCell ref="B14:C14"/>
    <mergeCell ref="H1:M1"/>
    <mergeCell ref="C2:M2"/>
    <mergeCell ref="A5:M5"/>
    <mergeCell ref="A6:M6"/>
    <mergeCell ref="B7:F7"/>
    <mergeCell ref="G7:H7"/>
    <mergeCell ref="I7:I10"/>
    <mergeCell ref="J7:K7"/>
    <mergeCell ref="L7:M7"/>
    <mergeCell ref="B8:F8"/>
  </mergeCells>
  <pageMargins left="0.47244094488188981" right="0.19685039370078741" top="0.59055118110236227" bottom="0.39370078740157483" header="0.31496062992125984" footer="0.31496062992125984"/>
  <pageSetup paperSize="9" scale="41" orientation="portrait" r:id="rId1"/>
  <headerFooter alignWithMargins="0"/>
  <rowBreaks count="2" manualBreakCount="2">
    <brk id="42" max="12" man="1"/>
    <brk id="82" max="12" man="1"/>
  </rowBreaks>
</worksheet>
</file>

<file path=xl/worksheets/sheet2.xml><?xml version="1.0" encoding="utf-8"?>
<worksheet xmlns="http://schemas.openxmlformats.org/spreadsheetml/2006/main" xmlns:r="http://schemas.openxmlformats.org/officeDocument/2006/relationships">
  <dimension ref="A1:R86"/>
  <sheetViews>
    <sheetView view="pageBreakPreview" topLeftCell="A9" zoomScale="115" zoomScaleNormal="100" zoomScaleSheetLayoutView="115" workbookViewId="0">
      <selection activeCell="S38" sqref="S38"/>
    </sheetView>
  </sheetViews>
  <sheetFormatPr defaultRowHeight="15"/>
  <cols>
    <col min="1" max="1" width="6" style="1" customWidth="1"/>
    <col min="2" max="2" width="6.5703125" style="1" customWidth="1"/>
    <col min="3" max="3" width="11.5703125" style="1" customWidth="1"/>
    <col min="4" max="4" width="3.42578125" style="1" customWidth="1"/>
    <col min="5" max="5" width="11.42578125" style="1" customWidth="1"/>
    <col min="6" max="6" width="11.7109375" style="1" customWidth="1"/>
    <col min="7" max="7" width="8.140625" style="1" customWidth="1"/>
    <col min="8" max="8" width="8.28515625" style="1" customWidth="1"/>
    <col min="9" max="9" width="6.140625" style="1" customWidth="1"/>
    <col min="10" max="10" width="5.42578125" style="1" customWidth="1"/>
    <col min="11" max="11" width="13" style="1" customWidth="1"/>
    <col min="12" max="12" width="3.42578125" style="1" customWidth="1"/>
    <col min="13" max="16384" width="9.140625" style="1"/>
  </cols>
  <sheetData>
    <row r="1" spans="1:18">
      <c r="E1" s="1" t="s">
        <v>500</v>
      </c>
    </row>
    <row r="2" spans="1:18">
      <c r="E2" s="1" t="s">
        <v>504</v>
      </c>
    </row>
    <row r="3" spans="1:18">
      <c r="E3" s="1" t="s">
        <v>505</v>
      </c>
    </row>
    <row r="4" spans="1:18" ht="15" customHeight="1">
      <c r="F4" s="1060" t="s">
        <v>502</v>
      </c>
      <c r="G4" s="1061"/>
      <c r="H4" s="1061"/>
      <c r="I4" s="1061"/>
      <c r="J4" s="1061"/>
      <c r="K4" s="1061"/>
      <c r="L4" s="2"/>
    </row>
    <row r="5" spans="1:18">
      <c r="F5" s="1061"/>
      <c r="G5" s="1061"/>
      <c r="H5" s="1061"/>
      <c r="I5" s="1061"/>
      <c r="J5" s="1061"/>
      <c r="K5" s="1061"/>
      <c r="L5" s="2"/>
      <c r="M5" s="31"/>
      <c r="N5" s="31"/>
      <c r="O5" s="31"/>
      <c r="P5" s="31"/>
      <c r="Q5" s="31"/>
      <c r="R5" s="31"/>
    </row>
    <row r="6" spans="1:18" ht="12" customHeight="1">
      <c r="F6" s="1061"/>
      <c r="G6" s="1061"/>
      <c r="H6" s="1061"/>
      <c r="I6" s="1061"/>
      <c r="J6" s="1061"/>
      <c r="K6" s="1061"/>
      <c r="L6" s="2"/>
      <c r="M6" s="31"/>
      <c r="N6" s="31"/>
      <c r="O6" s="31"/>
      <c r="P6" s="31"/>
      <c r="Q6" s="31"/>
      <c r="R6" s="31"/>
    </row>
    <row r="7" spans="1:18" ht="27" customHeight="1">
      <c r="F7" s="1061"/>
      <c r="G7" s="1061"/>
      <c r="H7" s="1061"/>
      <c r="I7" s="1061"/>
      <c r="J7" s="1061"/>
      <c r="K7" s="1061"/>
      <c r="L7" s="2"/>
      <c r="M7" s="31"/>
      <c r="N7" s="31"/>
      <c r="O7" s="31"/>
      <c r="P7" s="31"/>
      <c r="Q7" s="31"/>
      <c r="R7" s="31"/>
    </row>
    <row r="8" spans="1:18" ht="15" customHeight="1">
      <c r="A8" s="997" t="s">
        <v>283</v>
      </c>
      <c r="B8" s="997"/>
      <c r="C8" s="997"/>
      <c r="D8" s="997"/>
      <c r="E8" s="997"/>
      <c r="G8" s="984"/>
      <c r="H8" s="984"/>
      <c r="I8" s="984"/>
      <c r="J8" s="984"/>
      <c r="K8" s="984"/>
      <c r="L8" s="2"/>
    </row>
    <row r="9" spans="1:18">
      <c r="A9" s="1062"/>
      <c r="B9" s="1063"/>
      <c r="C9" s="1063"/>
      <c r="D9" s="1063"/>
      <c r="E9" s="1063"/>
      <c r="F9" s="32"/>
      <c r="G9" s="32"/>
      <c r="H9" s="32"/>
      <c r="I9" s="33"/>
      <c r="J9" s="33"/>
      <c r="K9" s="10"/>
      <c r="L9" s="2"/>
    </row>
    <row r="10" spans="1:18" ht="10.9" customHeight="1">
      <c r="A10" s="1064" t="s">
        <v>284</v>
      </c>
      <c r="B10" s="1064"/>
      <c r="C10" s="1064"/>
      <c r="D10" s="1064"/>
      <c r="E10" s="1064"/>
      <c r="G10" s="1065"/>
      <c r="H10" s="1065"/>
      <c r="I10" s="1065"/>
      <c r="J10" s="1065"/>
      <c r="K10" s="1065"/>
      <c r="L10" s="2"/>
    </row>
    <row r="11" spans="1:18">
      <c r="A11" s="34"/>
      <c r="B11" s="34"/>
      <c r="C11" s="35"/>
      <c r="D11" s="34"/>
      <c r="E11" s="34"/>
      <c r="G11" s="10"/>
      <c r="H11" s="10"/>
      <c r="I11" s="10"/>
      <c r="J11" s="10"/>
      <c r="K11" s="10"/>
      <c r="L11" s="2"/>
    </row>
    <row r="12" spans="1:18" ht="9.75" customHeight="1">
      <c r="A12" s="1066" t="s">
        <v>279</v>
      </c>
      <c r="B12" s="1066"/>
      <c r="C12" s="36"/>
      <c r="D12" s="1066" t="s">
        <v>285</v>
      </c>
      <c r="E12" s="1066"/>
      <c r="F12" s="37"/>
      <c r="G12" s="1002"/>
      <c r="H12" s="1002"/>
      <c r="I12" s="10"/>
      <c r="J12" s="1002"/>
      <c r="K12" s="1002"/>
      <c r="L12" s="2"/>
    </row>
    <row r="13" spans="1:18">
      <c r="A13" s="35"/>
      <c r="B13" s="35"/>
      <c r="C13" s="35"/>
      <c r="D13" s="35"/>
      <c r="E13" s="35"/>
      <c r="G13" s="10"/>
      <c r="H13" s="10"/>
      <c r="I13" s="10"/>
      <c r="J13" s="10"/>
      <c r="K13" s="10"/>
      <c r="L13" s="2"/>
    </row>
    <row r="14" spans="1:18" ht="15" customHeight="1">
      <c r="A14" s="34" t="s">
        <v>286</v>
      </c>
      <c r="B14" s="38"/>
      <c r="C14" s="34"/>
      <c r="D14" s="38"/>
      <c r="E14" s="34" t="s">
        <v>287</v>
      </c>
      <c r="G14" s="10"/>
      <c r="H14" s="10"/>
      <c r="I14" s="10"/>
      <c r="J14" s="10"/>
      <c r="K14" s="10"/>
      <c r="L14" s="2"/>
    </row>
    <row r="15" spans="1:18" ht="8.1" customHeight="1">
      <c r="L15" s="2"/>
    </row>
    <row r="16" spans="1:18">
      <c r="A16" s="1051" t="s">
        <v>288</v>
      </c>
      <c r="B16" s="1052"/>
      <c r="C16" s="1052"/>
      <c r="D16" s="1052"/>
      <c r="E16" s="1052"/>
      <c r="F16" s="1052"/>
      <c r="G16" s="1052"/>
      <c r="H16" s="1052"/>
      <c r="I16" s="1052"/>
      <c r="J16" s="1052"/>
      <c r="K16" s="1052"/>
      <c r="L16" s="2"/>
    </row>
    <row r="17" spans="1:12">
      <c r="A17" s="984" t="s">
        <v>289</v>
      </c>
      <c r="B17" s="1053"/>
      <c r="C17" s="1053"/>
      <c r="D17" s="1053"/>
      <c r="E17" s="1053"/>
      <c r="F17" s="1053"/>
      <c r="G17" s="1053"/>
      <c r="H17" s="1053"/>
      <c r="I17" s="1053"/>
      <c r="J17" s="1053"/>
      <c r="K17" s="1053"/>
      <c r="L17" s="2"/>
    </row>
    <row r="18" spans="1:12">
      <c r="A18" s="39"/>
      <c r="B18" s="984" t="s">
        <v>420</v>
      </c>
      <c r="C18" s="984"/>
      <c r="D18" s="984"/>
      <c r="E18" s="984"/>
      <c r="F18" s="984"/>
      <c r="G18" s="984"/>
      <c r="H18" s="984"/>
      <c r="I18" s="984"/>
      <c r="L18" s="2"/>
    </row>
    <row r="19" spans="1:12" ht="14.45" customHeight="1">
      <c r="A19" s="39"/>
      <c r="B19" s="39"/>
      <c r="C19" s="39"/>
      <c r="D19" s="39"/>
      <c r="E19" s="39"/>
      <c r="F19" s="39"/>
      <c r="G19" s="39"/>
      <c r="H19" s="39"/>
      <c r="I19" s="39"/>
      <c r="K19" s="40" t="s">
        <v>290</v>
      </c>
      <c r="L19" s="2"/>
    </row>
    <row r="20" spans="1:12" ht="25.9" customHeight="1">
      <c r="A20" s="1003" t="s">
        <v>291</v>
      </c>
      <c r="B20" s="1003"/>
      <c r="C20" s="1003"/>
      <c r="D20" s="39"/>
      <c r="E20" s="1004" t="s">
        <v>292</v>
      </c>
      <c r="F20" s="1004"/>
      <c r="G20" s="1004"/>
      <c r="H20" s="1004"/>
      <c r="I20" s="39"/>
      <c r="K20" s="41" t="s">
        <v>418</v>
      </c>
      <c r="L20" s="2"/>
    </row>
    <row r="21" spans="1:12" ht="8.65" customHeight="1">
      <c r="A21" s="1003"/>
      <c r="B21" s="1003"/>
      <c r="C21" s="1003"/>
      <c r="D21" s="42"/>
      <c r="E21" s="43"/>
      <c r="F21" s="42"/>
      <c r="G21" s="42"/>
      <c r="H21" s="42"/>
      <c r="I21" s="42"/>
      <c r="K21" s="40"/>
      <c r="L21" s="2"/>
    </row>
    <row r="22" spans="1:12" ht="17.850000000000001" customHeight="1">
      <c r="A22" s="12" t="s">
        <v>294</v>
      </c>
      <c r="B22" s="39"/>
      <c r="C22" s="39"/>
      <c r="D22" s="39"/>
      <c r="E22" s="39"/>
      <c r="F22" s="39"/>
      <c r="G22" s="39"/>
      <c r="H22" s="12"/>
      <c r="J22" s="44"/>
      <c r="K22" s="40"/>
      <c r="L22" s="2"/>
    </row>
    <row r="23" spans="1:12" ht="29.45" customHeight="1">
      <c r="A23" s="1003" t="s">
        <v>295</v>
      </c>
      <c r="B23" s="1003"/>
      <c r="C23" s="1003"/>
      <c r="D23" s="39"/>
      <c r="E23" s="1056"/>
      <c r="F23" s="1057"/>
      <c r="G23" s="1057"/>
      <c r="H23" s="1057"/>
      <c r="I23" s="45" t="s">
        <v>296</v>
      </c>
      <c r="J23" s="46"/>
      <c r="K23" s="47"/>
      <c r="L23" s="2"/>
    </row>
    <row r="24" spans="1:12" ht="19.149999999999999" customHeight="1">
      <c r="A24" s="1003" t="s">
        <v>297</v>
      </c>
      <c r="B24" s="1003"/>
      <c r="C24" s="1003"/>
      <c r="D24" s="39"/>
      <c r="E24" s="43" t="s">
        <v>298</v>
      </c>
      <c r="F24" s="39"/>
      <c r="G24" s="39"/>
      <c r="H24" s="39"/>
      <c r="I24" s="48" t="s">
        <v>299</v>
      </c>
      <c r="J24" s="44"/>
      <c r="K24" s="40">
        <v>383</v>
      </c>
      <c r="L24" s="2"/>
    </row>
    <row r="25" spans="1:12" ht="18.399999999999999" customHeight="1" thickBot="1">
      <c r="A25" s="49" t="s">
        <v>300</v>
      </c>
      <c r="B25" s="50"/>
      <c r="C25" s="50"/>
      <c r="D25" s="50"/>
      <c r="E25" s="50"/>
      <c r="F25" s="50"/>
      <c r="G25" s="50"/>
      <c r="L25" s="2"/>
    </row>
    <row r="26" spans="1:12">
      <c r="A26" s="51" t="s">
        <v>301</v>
      </c>
      <c r="B26" s="1058" t="s">
        <v>256</v>
      </c>
      <c r="C26" s="1058"/>
      <c r="D26" s="1058"/>
      <c r="E26" s="1058"/>
      <c r="F26" s="1058"/>
      <c r="G26" s="1058"/>
      <c r="H26" s="1058" t="s">
        <v>302</v>
      </c>
      <c r="I26" s="1058"/>
      <c r="J26" s="1058"/>
      <c r="K26" s="1059"/>
      <c r="L26" s="2"/>
    </row>
    <row r="27" spans="1:12" ht="11.65" customHeight="1">
      <c r="A27" s="52">
        <v>1</v>
      </c>
      <c r="B27" s="1054">
        <v>2</v>
      </c>
      <c r="C27" s="1054"/>
      <c r="D27" s="1054"/>
      <c r="E27" s="1054"/>
      <c r="F27" s="1054"/>
      <c r="G27" s="1054"/>
      <c r="H27" s="1054">
        <v>3</v>
      </c>
      <c r="I27" s="1054"/>
      <c r="J27" s="1054"/>
      <c r="K27" s="1055"/>
      <c r="L27" s="2"/>
    </row>
    <row r="28" spans="1:12" ht="11.65" customHeight="1">
      <c r="A28" s="1035" t="s">
        <v>303</v>
      </c>
      <c r="B28" s="1036"/>
      <c r="C28" s="1036"/>
      <c r="D28" s="1036"/>
      <c r="E28" s="1036"/>
      <c r="F28" s="1036"/>
      <c r="G28" s="1036"/>
      <c r="H28" s="1036"/>
      <c r="I28" s="1036"/>
      <c r="J28" s="1036"/>
      <c r="K28" s="1037"/>
      <c r="L28" s="2"/>
    </row>
    <row r="29" spans="1:12">
      <c r="A29" s="869">
        <v>1</v>
      </c>
      <c r="B29" s="1038" t="s">
        <v>467</v>
      </c>
      <c r="C29" s="1038"/>
      <c r="D29" s="1038"/>
      <c r="E29" s="1038"/>
      <c r="F29" s="1038"/>
      <c r="G29" s="1038"/>
      <c r="H29" s="1072"/>
      <c r="I29" s="1072"/>
      <c r="J29" s="1072"/>
      <c r="K29" s="1073"/>
      <c r="L29" s="2"/>
    </row>
    <row r="30" spans="1:12" ht="39" customHeight="1">
      <c r="A30" s="869" t="s">
        <v>304</v>
      </c>
      <c r="B30" s="1038" t="s">
        <v>305</v>
      </c>
      <c r="C30" s="1038"/>
      <c r="D30" s="1038"/>
      <c r="E30" s="1038"/>
      <c r="F30" s="1038"/>
      <c r="G30" s="1038"/>
      <c r="H30" s="1039"/>
      <c r="I30" s="1039"/>
      <c r="J30" s="1039"/>
      <c r="K30" s="1040"/>
      <c r="L30" s="2"/>
    </row>
    <row r="31" spans="1:12" ht="38.25" customHeight="1">
      <c r="A31" s="869" t="s">
        <v>306</v>
      </c>
      <c r="B31" s="1038" t="s">
        <v>307</v>
      </c>
      <c r="C31" s="1038"/>
      <c r="D31" s="1038"/>
      <c r="E31" s="1038"/>
      <c r="F31" s="1038"/>
      <c r="G31" s="1038"/>
      <c r="H31" s="1039"/>
      <c r="I31" s="1039"/>
      <c r="J31" s="1039"/>
      <c r="K31" s="1040"/>
      <c r="L31" s="2"/>
    </row>
    <row r="32" spans="1:12" ht="38.25" customHeight="1">
      <c r="A32" s="869" t="s">
        <v>308</v>
      </c>
      <c r="B32" s="1074" t="s">
        <v>508</v>
      </c>
      <c r="C32" s="1074"/>
      <c r="D32" s="1074"/>
      <c r="E32" s="1074"/>
      <c r="F32" s="1074"/>
      <c r="G32" s="1074"/>
      <c r="H32" s="1078">
        <f>H33+H34+H36+H37</f>
        <v>0</v>
      </c>
      <c r="I32" s="1078"/>
      <c r="J32" s="1078"/>
      <c r="K32" s="1079"/>
      <c r="L32" s="2"/>
    </row>
    <row r="33" spans="1:12" ht="15.95" customHeight="1">
      <c r="A33" s="870" t="s">
        <v>309</v>
      </c>
      <c r="B33" s="1074" t="s">
        <v>310</v>
      </c>
      <c r="C33" s="1074"/>
      <c r="D33" s="1074"/>
      <c r="E33" s="1074"/>
      <c r="F33" s="1074"/>
      <c r="G33" s="1074"/>
      <c r="H33" s="1075"/>
      <c r="I33" s="1075"/>
      <c r="J33" s="1075"/>
      <c r="K33" s="1076"/>
      <c r="L33" s="2"/>
    </row>
    <row r="34" spans="1:12" ht="15.95" customHeight="1">
      <c r="A34" s="54" t="s">
        <v>311</v>
      </c>
      <c r="B34" s="1047" t="s">
        <v>312</v>
      </c>
      <c r="C34" s="1047"/>
      <c r="D34" s="1047"/>
      <c r="E34" s="1047"/>
      <c r="F34" s="1047"/>
      <c r="G34" s="1047"/>
      <c r="H34" s="1045"/>
      <c r="I34" s="1045"/>
      <c r="J34" s="1045"/>
      <c r="K34" s="1046"/>
      <c r="L34" s="2"/>
    </row>
    <row r="35" spans="1:12" ht="15.95" customHeight="1">
      <c r="A35" s="54" t="s">
        <v>488</v>
      </c>
      <c r="B35" s="1048" t="s">
        <v>491</v>
      </c>
      <c r="C35" s="1067"/>
      <c r="D35" s="1067"/>
      <c r="E35" s="1067"/>
      <c r="F35" s="1067"/>
      <c r="G35" s="1068"/>
      <c r="H35" s="1069"/>
      <c r="I35" s="1070"/>
      <c r="J35" s="1070"/>
      <c r="K35" s="1071"/>
      <c r="L35" s="2"/>
    </row>
    <row r="36" spans="1:12" ht="15.95" customHeight="1">
      <c r="A36" s="54" t="s">
        <v>313</v>
      </c>
      <c r="B36" s="1048" t="s">
        <v>314</v>
      </c>
      <c r="C36" s="1049"/>
      <c r="D36" s="1049"/>
      <c r="E36" s="1049"/>
      <c r="F36" s="1049"/>
      <c r="G36" s="1050"/>
      <c r="H36" s="1045"/>
      <c r="I36" s="1045"/>
      <c r="J36" s="1045"/>
      <c r="K36" s="1046"/>
      <c r="L36" s="2"/>
    </row>
    <row r="37" spans="1:12" ht="15.95" customHeight="1">
      <c r="A37" s="54" t="s">
        <v>315</v>
      </c>
      <c r="B37" s="1047" t="s">
        <v>316</v>
      </c>
      <c r="C37" s="1047"/>
      <c r="D37" s="1047"/>
      <c r="E37" s="1047"/>
      <c r="F37" s="1047"/>
      <c r="G37" s="1047"/>
      <c r="H37" s="1045"/>
      <c r="I37" s="1045"/>
      <c r="J37" s="1045"/>
      <c r="K37" s="1046"/>
      <c r="L37" s="2"/>
    </row>
    <row r="38" spans="1:12" ht="15" customHeight="1">
      <c r="A38" s="54" t="s">
        <v>489</v>
      </c>
      <c r="B38" s="1048" t="s">
        <v>490</v>
      </c>
      <c r="C38" s="1049"/>
      <c r="D38" s="1049"/>
      <c r="E38" s="1049"/>
      <c r="F38" s="1049"/>
      <c r="G38" s="1050"/>
      <c r="H38" s="1069"/>
      <c r="I38" s="1070"/>
      <c r="J38" s="1070"/>
      <c r="K38" s="1071"/>
      <c r="L38" s="2"/>
    </row>
    <row r="39" spans="1:12" ht="53.25" customHeight="1">
      <c r="A39" s="53" t="s">
        <v>317</v>
      </c>
      <c r="B39" s="1077" t="s">
        <v>509</v>
      </c>
      <c r="C39" s="1077"/>
      <c r="D39" s="1077"/>
      <c r="E39" s="1077"/>
      <c r="F39" s="1077"/>
      <c r="G39" s="1077"/>
      <c r="H39" s="1042">
        <f>H40+H41+H42+H43</f>
        <v>0</v>
      </c>
      <c r="I39" s="1042"/>
      <c r="J39" s="1042"/>
      <c r="K39" s="1043"/>
      <c r="L39" s="2"/>
    </row>
    <row r="40" spans="1:12" ht="12" customHeight="1">
      <c r="A40" s="54" t="s">
        <v>318</v>
      </c>
      <c r="B40" s="1047" t="s">
        <v>310</v>
      </c>
      <c r="C40" s="1047"/>
      <c r="D40" s="1047"/>
      <c r="E40" s="1047"/>
      <c r="F40" s="1047"/>
      <c r="G40" s="1047"/>
      <c r="H40" s="1045"/>
      <c r="I40" s="1045"/>
      <c r="J40" s="1045"/>
      <c r="K40" s="1046"/>
      <c r="L40" s="2"/>
    </row>
    <row r="41" spans="1:12" ht="13.5" customHeight="1">
      <c r="A41" s="54" t="s">
        <v>319</v>
      </c>
      <c r="B41" s="1047" t="s">
        <v>312</v>
      </c>
      <c r="C41" s="1047"/>
      <c r="D41" s="1047"/>
      <c r="E41" s="1047"/>
      <c r="F41" s="1047"/>
      <c r="G41" s="1047"/>
      <c r="H41" s="1045"/>
      <c r="I41" s="1045"/>
      <c r="J41" s="1045"/>
      <c r="K41" s="1046"/>
      <c r="L41" s="2"/>
    </row>
    <row r="42" spans="1:12" ht="13.5" customHeight="1">
      <c r="A42" s="54" t="s">
        <v>320</v>
      </c>
      <c r="B42" s="1048" t="s">
        <v>314</v>
      </c>
      <c r="C42" s="1049"/>
      <c r="D42" s="1049"/>
      <c r="E42" s="1049"/>
      <c r="F42" s="1049"/>
      <c r="G42" s="1050"/>
      <c r="H42" s="1045"/>
      <c r="I42" s="1045"/>
      <c r="J42" s="1045"/>
      <c r="K42" s="1046"/>
      <c r="L42" s="2"/>
    </row>
    <row r="43" spans="1:12" ht="12.75" customHeight="1">
      <c r="A43" s="54" t="s">
        <v>321</v>
      </c>
      <c r="B43" s="1047" t="s">
        <v>316</v>
      </c>
      <c r="C43" s="1047"/>
      <c r="D43" s="1047"/>
      <c r="E43" s="1047"/>
      <c r="F43" s="1047"/>
      <c r="G43" s="1047"/>
      <c r="H43" s="1045"/>
      <c r="I43" s="1045"/>
      <c r="J43" s="1045"/>
      <c r="K43" s="1046"/>
      <c r="L43" s="2"/>
    </row>
    <row r="44" spans="1:12" ht="28.5" customHeight="1">
      <c r="A44" s="55" t="s">
        <v>322</v>
      </c>
      <c r="B44" s="1041" t="s">
        <v>323</v>
      </c>
      <c r="C44" s="1041"/>
      <c r="D44" s="1041"/>
      <c r="E44" s="1041"/>
      <c r="F44" s="1041"/>
      <c r="G44" s="1041"/>
      <c r="H44" s="1042">
        <f>H45+H46+H47</f>
        <v>0</v>
      </c>
      <c r="I44" s="1042"/>
      <c r="J44" s="1042"/>
      <c r="K44" s="1043"/>
      <c r="L44" s="2"/>
    </row>
    <row r="45" spans="1:12" ht="13.35" customHeight="1">
      <c r="A45" s="56" t="s">
        <v>324</v>
      </c>
      <c r="B45" s="1044" t="s">
        <v>325</v>
      </c>
      <c r="C45" s="1044"/>
      <c r="D45" s="1044"/>
      <c r="E45" s="1044"/>
      <c r="F45" s="1044"/>
      <c r="G45" s="1044"/>
      <c r="H45" s="1045"/>
      <c r="I45" s="1045"/>
      <c r="J45" s="1045"/>
      <c r="K45" s="1046"/>
      <c r="L45" s="2"/>
    </row>
    <row r="46" spans="1:12" ht="26.25" customHeight="1">
      <c r="A46" s="56" t="s">
        <v>326</v>
      </c>
      <c r="B46" s="1044" t="s">
        <v>327</v>
      </c>
      <c r="C46" s="1044"/>
      <c r="D46" s="1044"/>
      <c r="E46" s="1044"/>
      <c r="F46" s="1044"/>
      <c r="G46" s="1044"/>
      <c r="H46" s="1045"/>
      <c r="I46" s="1045"/>
      <c r="J46" s="1045"/>
      <c r="K46" s="1046"/>
      <c r="L46" s="2"/>
    </row>
    <row r="47" spans="1:12" ht="29.25" customHeight="1" thickBot="1">
      <c r="A47" s="56" t="s">
        <v>328</v>
      </c>
      <c r="B47" s="1044" t="s">
        <v>329</v>
      </c>
      <c r="C47" s="1044"/>
      <c r="D47" s="1044"/>
      <c r="E47" s="1044"/>
      <c r="F47" s="1044"/>
      <c r="G47" s="1044"/>
      <c r="H47" s="1045"/>
      <c r="I47" s="1045"/>
      <c r="J47" s="1045"/>
      <c r="K47" s="1046"/>
      <c r="L47" s="2"/>
    </row>
    <row r="48" spans="1:12" ht="12" customHeight="1" thickBot="1">
      <c r="A48" s="1034" t="s">
        <v>330</v>
      </c>
      <c r="B48" s="1034"/>
      <c r="C48" s="1034"/>
      <c r="D48" s="1034"/>
      <c r="E48" s="1034"/>
      <c r="F48" s="1034"/>
      <c r="G48" s="1034"/>
      <c r="H48" s="1027">
        <f>SUM(H29,H30,H31,H32,H39,H44)</f>
        <v>0</v>
      </c>
      <c r="I48" s="1028"/>
      <c r="J48" s="1028"/>
      <c r="K48" s="1028"/>
      <c r="L48" s="2"/>
    </row>
    <row r="49" spans="1:12" ht="40.5" customHeight="1" thickBot="1">
      <c r="A49" s="57" t="s">
        <v>331</v>
      </c>
      <c r="B49" s="58"/>
      <c r="C49" s="58"/>
      <c r="D49" s="58"/>
      <c r="E49" s="58"/>
      <c r="F49" s="58"/>
      <c r="G49" s="58"/>
      <c r="H49" s="10"/>
      <c r="I49" s="10"/>
      <c r="J49" s="10"/>
      <c r="K49" s="10"/>
      <c r="L49" s="2"/>
    </row>
    <row r="50" spans="1:12" ht="12.95" customHeight="1">
      <c r="A50" s="59"/>
      <c r="B50" s="1022" t="s">
        <v>256</v>
      </c>
      <c r="C50" s="1022"/>
      <c r="D50" s="1022"/>
      <c r="E50" s="1022"/>
      <c r="F50" s="1022"/>
      <c r="G50" s="60" t="s">
        <v>193</v>
      </c>
      <c r="H50" s="1022" t="s">
        <v>302</v>
      </c>
      <c r="I50" s="1022"/>
      <c r="J50" s="1022"/>
      <c r="K50" s="1023"/>
      <c r="L50" s="2"/>
    </row>
    <row r="51" spans="1:12" s="64" customFormat="1" ht="11.25" customHeight="1">
      <c r="A51" s="61">
        <v>1</v>
      </c>
      <c r="B51" s="1029">
        <v>2</v>
      </c>
      <c r="C51" s="1030"/>
      <c r="D51" s="1030"/>
      <c r="E51" s="1030"/>
      <c r="F51" s="1030"/>
      <c r="G51" s="62">
        <v>3</v>
      </c>
      <c r="H51" s="1031">
        <v>4</v>
      </c>
      <c r="I51" s="1032"/>
      <c r="J51" s="1032"/>
      <c r="K51" s="1033"/>
      <c r="L51" s="63"/>
    </row>
    <row r="52" spans="1:12" ht="29.25" customHeight="1">
      <c r="A52" s="1024" t="s">
        <v>267</v>
      </c>
      <c r="B52" s="1025"/>
      <c r="C52" s="1025"/>
      <c r="D52" s="1025"/>
      <c r="E52" s="1025"/>
      <c r="F52" s="1025"/>
      <c r="G52" s="1025"/>
      <c r="H52" s="1025"/>
      <c r="I52" s="1025"/>
      <c r="J52" s="1025"/>
      <c r="K52" s="1026"/>
      <c r="L52" s="2"/>
    </row>
    <row r="53" spans="1:12" ht="15.75" customHeight="1">
      <c r="A53" s="65" t="s">
        <v>332</v>
      </c>
      <c r="B53" s="1005" t="s">
        <v>268</v>
      </c>
      <c r="C53" s="1006"/>
      <c r="D53" s="1006"/>
      <c r="E53" s="1006"/>
      <c r="F53" s="1006"/>
      <c r="G53" s="66">
        <v>211</v>
      </c>
      <c r="H53" s="1007"/>
      <c r="I53" s="1008"/>
      <c r="J53" s="1008"/>
      <c r="K53" s="1009"/>
      <c r="L53" s="2"/>
    </row>
    <row r="54" spans="1:12" ht="26.25" customHeight="1">
      <c r="A54" s="65" t="s">
        <v>304</v>
      </c>
      <c r="B54" s="1005" t="s">
        <v>120</v>
      </c>
      <c r="C54" s="1006"/>
      <c r="D54" s="1006"/>
      <c r="E54" s="1006"/>
      <c r="F54" s="1006"/>
      <c r="G54" s="66">
        <v>212</v>
      </c>
      <c r="H54" s="1007"/>
      <c r="I54" s="1008"/>
      <c r="J54" s="1008"/>
      <c r="K54" s="1009"/>
      <c r="L54" s="2"/>
    </row>
    <row r="55" spans="1:12" ht="15" customHeight="1">
      <c r="A55" s="65" t="s">
        <v>306</v>
      </c>
      <c r="B55" s="1005" t="s">
        <v>269</v>
      </c>
      <c r="C55" s="1006"/>
      <c r="D55" s="1006"/>
      <c r="E55" s="1006"/>
      <c r="F55" s="1006"/>
      <c r="G55" s="66">
        <v>213</v>
      </c>
      <c r="H55" s="1007"/>
      <c r="I55" s="1008"/>
      <c r="J55" s="1008"/>
      <c r="K55" s="1009"/>
      <c r="L55" s="2"/>
    </row>
    <row r="56" spans="1:12" ht="15" customHeight="1">
      <c r="A56" s="65" t="s">
        <v>308</v>
      </c>
      <c r="B56" s="1005" t="s">
        <v>197</v>
      </c>
      <c r="C56" s="1006"/>
      <c r="D56" s="1006"/>
      <c r="E56" s="1006"/>
      <c r="F56" s="1006"/>
      <c r="G56" s="66">
        <v>221</v>
      </c>
      <c r="H56" s="1007"/>
      <c r="I56" s="1008"/>
      <c r="J56" s="1008"/>
      <c r="K56" s="1009"/>
      <c r="L56" s="2"/>
    </row>
    <row r="57" spans="1:12" ht="15" customHeight="1">
      <c r="A57" s="65" t="s">
        <v>317</v>
      </c>
      <c r="B57" s="1005" t="s">
        <v>198</v>
      </c>
      <c r="C57" s="1006"/>
      <c r="D57" s="1006"/>
      <c r="E57" s="1006"/>
      <c r="F57" s="1006"/>
      <c r="G57" s="66">
        <v>222</v>
      </c>
      <c r="H57" s="1007"/>
      <c r="I57" s="1008"/>
      <c r="J57" s="1008"/>
      <c r="K57" s="1009"/>
      <c r="L57" s="2"/>
    </row>
    <row r="58" spans="1:12" ht="15" customHeight="1">
      <c r="A58" s="65" t="s">
        <v>322</v>
      </c>
      <c r="B58" s="1005" t="s">
        <v>199</v>
      </c>
      <c r="C58" s="1006"/>
      <c r="D58" s="1006"/>
      <c r="E58" s="1006"/>
      <c r="F58" s="1006"/>
      <c r="G58" s="66">
        <v>223</v>
      </c>
      <c r="H58" s="1007"/>
      <c r="I58" s="1008"/>
      <c r="J58" s="1008"/>
      <c r="K58" s="1009"/>
      <c r="L58" s="2"/>
    </row>
    <row r="59" spans="1:12" ht="15.75" customHeight="1">
      <c r="A59" s="65" t="s">
        <v>333</v>
      </c>
      <c r="B59" s="1005" t="s">
        <v>200</v>
      </c>
      <c r="C59" s="1006"/>
      <c r="D59" s="1006"/>
      <c r="E59" s="1006"/>
      <c r="F59" s="1006"/>
      <c r="G59" s="66">
        <v>224</v>
      </c>
      <c r="H59" s="1007"/>
      <c r="I59" s="1008"/>
      <c r="J59" s="1008"/>
      <c r="K59" s="1009"/>
      <c r="L59" s="2"/>
    </row>
    <row r="60" spans="1:12" ht="15.75" customHeight="1">
      <c r="A60" s="65" t="s">
        <v>334</v>
      </c>
      <c r="B60" s="1005" t="s">
        <v>203</v>
      </c>
      <c r="C60" s="1006"/>
      <c r="D60" s="1006"/>
      <c r="E60" s="1006"/>
      <c r="F60" s="1006"/>
      <c r="G60" s="66">
        <v>225</v>
      </c>
      <c r="H60" s="1007"/>
      <c r="I60" s="1008"/>
      <c r="J60" s="1008"/>
      <c r="K60" s="1009"/>
      <c r="L60" s="2"/>
    </row>
    <row r="61" spans="1:12" ht="15" customHeight="1">
      <c r="A61" s="65" t="s">
        <v>335</v>
      </c>
      <c r="B61" s="1005" t="s">
        <v>221</v>
      </c>
      <c r="C61" s="1006"/>
      <c r="D61" s="1006"/>
      <c r="E61" s="1006"/>
      <c r="F61" s="1006"/>
      <c r="G61" s="66">
        <v>226</v>
      </c>
      <c r="H61" s="1007"/>
      <c r="I61" s="1008"/>
      <c r="J61" s="1008"/>
      <c r="K61" s="1009"/>
      <c r="L61" s="2"/>
    </row>
    <row r="62" spans="1:12" ht="15" customHeight="1">
      <c r="A62" s="65" t="s">
        <v>336</v>
      </c>
      <c r="B62" s="1005" t="s">
        <v>118</v>
      </c>
      <c r="C62" s="1006"/>
      <c r="D62" s="1006"/>
      <c r="E62" s="1006"/>
      <c r="F62" s="1006"/>
      <c r="G62" s="66">
        <v>260</v>
      </c>
      <c r="H62" s="1007"/>
      <c r="I62" s="1008"/>
      <c r="J62" s="1008"/>
      <c r="K62" s="1009"/>
      <c r="L62" s="2"/>
    </row>
    <row r="63" spans="1:12" ht="15" customHeight="1">
      <c r="A63" s="65" t="s">
        <v>337</v>
      </c>
      <c r="B63" s="1005" t="s">
        <v>338</v>
      </c>
      <c r="C63" s="1006"/>
      <c r="D63" s="1006"/>
      <c r="E63" s="1006"/>
      <c r="F63" s="1006"/>
      <c r="G63" s="66">
        <v>290</v>
      </c>
      <c r="H63" s="1007"/>
      <c r="I63" s="1008"/>
      <c r="J63" s="1008"/>
      <c r="K63" s="1009"/>
      <c r="L63" s="2"/>
    </row>
    <row r="64" spans="1:12" ht="16.7" customHeight="1">
      <c r="A64" s="65" t="s">
        <v>339</v>
      </c>
      <c r="B64" s="1005" t="s">
        <v>340</v>
      </c>
      <c r="C64" s="1006"/>
      <c r="D64" s="1006"/>
      <c r="E64" s="1006"/>
      <c r="F64" s="1006"/>
      <c r="G64" s="66">
        <v>310</v>
      </c>
      <c r="H64" s="1007"/>
      <c r="I64" s="1008"/>
      <c r="J64" s="1008"/>
      <c r="K64" s="1009"/>
      <c r="L64" s="2"/>
    </row>
    <row r="65" spans="1:12" ht="16.7" customHeight="1" thickBot="1">
      <c r="A65" s="65" t="s">
        <v>341</v>
      </c>
      <c r="B65" s="1010" t="s">
        <v>342</v>
      </c>
      <c r="C65" s="1011"/>
      <c r="D65" s="1011"/>
      <c r="E65" s="1011"/>
      <c r="F65" s="1011"/>
      <c r="G65" s="67">
        <v>340</v>
      </c>
      <c r="H65" s="1012"/>
      <c r="I65" s="1013"/>
      <c r="J65" s="1013"/>
      <c r="K65" s="1014"/>
      <c r="L65" s="2"/>
    </row>
    <row r="66" spans="1:12" ht="18" customHeight="1" thickBot="1">
      <c r="A66" s="1016" t="s">
        <v>343</v>
      </c>
      <c r="B66" s="1017"/>
      <c r="C66" s="1017"/>
      <c r="D66" s="1017"/>
      <c r="E66" s="1017"/>
      <c r="F66" s="1017"/>
      <c r="G66" s="1018"/>
      <c r="H66" s="1019">
        <f>SUM(H53:K65)</f>
        <v>0</v>
      </c>
      <c r="I66" s="1019"/>
      <c r="J66" s="1019"/>
      <c r="K66" s="1020"/>
      <c r="L66" s="2"/>
    </row>
    <row r="67" spans="1:12" ht="17.25" customHeight="1">
      <c r="A67" s="68" t="s">
        <v>344</v>
      </c>
      <c r="B67" s="69"/>
      <c r="C67" s="69"/>
      <c r="D67" s="69"/>
      <c r="E67" s="69"/>
      <c r="F67" s="69"/>
      <c r="G67" s="69"/>
      <c r="H67" s="39"/>
      <c r="I67" s="39"/>
      <c r="J67" s="39"/>
      <c r="K67" s="39"/>
      <c r="L67" s="2"/>
    </row>
    <row r="68" spans="1:12" ht="21.75" customHeight="1">
      <c r="A68" s="50"/>
      <c r="B68" s="50"/>
      <c r="C68" s="50"/>
      <c r="D68" s="50"/>
      <c r="L68" s="2"/>
    </row>
    <row r="69" spans="1:12">
      <c r="A69" s="50" t="s">
        <v>345</v>
      </c>
      <c r="B69" s="50"/>
      <c r="C69" s="50"/>
      <c r="D69" s="50"/>
      <c r="L69" s="2"/>
    </row>
    <row r="70" spans="1:12" ht="12" customHeight="1">
      <c r="A70" s="50"/>
      <c r="B70" s="50"/>
      <c r="C70" s="50"/>
      <c r="D70" s="50"/>
      <c r="L70" s="2"/>
    </row>
    <row r="71" spans="1:12" ht="15" customHeight="1">
      <c r="A71" s="50"/>
      <c r="B71" s="50"/>
      <c r="C71" s="50"/>
      <c r="D71" s="50"/>
      <c r="L71" s="2"/>
    </row>
    <row r="72" spans="1:12" ht="27.6" customHeight="1">
      <c r="A72" s="1021" t="s">
        <v>346</v>
      </c>
      <c r="B72" s="1015"/>
      <c r="C72" s="1015"/>
      <c r="D72" s="50"/>
      <c r="E72" s="10"/>
      <c r="F72" s="10"/>
      <c r="H72" s="10"/>
      <c r="I72" s="10"/>
      <c r="J72" s="10"/>
      <c r="K72" s="10"/>
      <c r="L72" s="2"/>
    </row>
    <row r="73" spans="1:12">
      <c r="A73" s="50"/>
      <c r="B73" s="50"/>
      <c r="C73" s="50"/>
      <c r="D73" s="50"/>
      <c r="E73" s="987" t="s">
        <v>279</v>
      </c>
      <c r="F73" s="987"/>
      <c r="H73" s="987" t="s">
        <v>216</v>
      </c>
      <c r="I73" s="987"/>
      <c r="J73" s="987"/>
      <c r="K73" s="987"/>
      <c r="L73" s="2"/>
    </row>
    <row r="74" spans="1:12" ht="12" customHeight="1">
      <c r="A74" s="50"/>
      <c r="B74" s="50"/>
      <c r="C74" s="50"/>
      <c r="D74" s="50"/>
      <c r="L74" s="2"/>
    </row>
    <row r="75" spans="1:12">
      <c r="A75" s="981" t="s">
        <v>194</v>
      </c>
      <c r="B75" s="1015"/>
      <c r="C75" s="1015"/>
      <c r="D75" s="10"/>
      <c r="E75" s="10"/>
      <c r="F75" s="10"/>
      <c r="H75" s="10"/>
      <c r="I75" s="10"/>
      <c r="J75" s="10"/>
      <c r="K75" s="10"/>
      <c r="L75" s="2"/>
    </row>
    <row r="76" spans="1:12">
      <c r="A76" s="39"/>
      <c r="B76" s="10"/>
      <c r="C76" s="10"/>
      <c r="D76" s="10"/>
      <c r="E76" s="987" t="s">
        <v>279</v>
      </c>
      <c r="F76" s="987"/>
      <c r="H76" s="987" t="s">
        <v>216</v>
      </c>
      <c r="I76" s="987"/>
      <c r="J76" s="987"/>
      <c r="K76" s="987"/>
      <c r="L76" s="2"/>
    </row>
    <row r="77" spans="1:12">
      <c r="A77" s="39"/>
      <c r="B77" s="10"/>
      <c r="C77" s="10"/>
      <c r="D77" s="10"/>
      <c r="L77" s="2"/>
    </row>
    <row r="78" spans="1:12" ht="27.2" customHeight="1">
      <c r="A78" s="981" t="s">
        <v>191</v>
      </c>
      <c r="B78" s="1015"/>
      <c r="C78" s="1015"/>
      <c r="D78" s="10"/>
      <c r="E78" s="10"/>
      <c r="F78" s="10"/>
      <c r="H78" s="10"/>
      <c r="I78" s="10"/>
      <c r="J78" s="10"/>
      <c r="K78" s="10"/>
      <c r="L78" s="2"/>
    </row>
    <row r="79" spans="1:12">
      <c r="A79" s="39"/>
      <c r="B79" s="10"/>
      <c r="C79" s="10"/>
      <c r="D79" s="39"/>
      <c r="E79" s="987" t="s">
        <v>279</v>
      </c>
      <c r="F79" s="987"/>
      <c r="H79" s="987" t="s">
        <v>216</v>
      </c>
      <c r="I79" s="987"/>
      <c r="J79" s="987"/>
      <c r="K79" s="987"/>
      <c r="L79" s="2"/>
    </row>
    <row r="80" spans="1:12">
      <c r="A80" s="39"/>
      <c r="B80" s="10"/>
      <c r="C80" s="10"/>
      <c r="D80" s="10"/>
      <c r="L80" s="2"/>
    </row>
    <row r="81" spans="1:13">
      <c r="A81" s="70" t="s">
        <v>204</v>
      </c>
      <c r="B81" s="10"/>
      <c r="C81" s="71"/>
      <c r="D81" s="10"/>
      <c r="L81" s="2"/>
    </row>
    <row r="82" spans="1:13">
      <c r="A82" s="70"/>
      <c r="B82" s="10"/>
      <c r="C82" s="72" t="s">
        <v>205</v>
      </c>
      <c r="D82" s="10"/>
      <c r="L82" s="2"/>
    </row>
    <row r="83" spans="1:13">
      <c r="A83" s="73" t="s">
        <v>347</v>
      </c>
      <c r="B83" s="10"/>
      <c r="C83" s="71"/>
      <c r="D83" s="10"/>
      <c r="L83" s="2"/>
    </row>
    <row r="84" spans="1:13">
      <c r="A84" s="39"/>
      <c r="B84" s="10"/>
      <c r="C84" s="10"/>
      <c r="D84" s="39"/>
      <c r="L84" s="2"/>
    </row>
    <row r="85" spans="1:13">
      <c r="A85" s="7" t="s">
        <v>348</v>
      </c>
      <c r="B85" s="74"/>
      <c r="C85" s="71"/>
      <c r="D85" s="10"/>
      <c r="E85" s="46" t="s">
        <v>349</v>
      </c>
      <c r="L85" s="2"/>
    </row>
    <row r="86" spans="1:13">
      <c r="A86" s="75"/>
      <c r="B86" s="75"/>
      <c r="C86" s="75"/>
      <c r="D86" s="75"/>
      <c r="E86" s="75"/>
      <c r="F86" s="75"/>
      <c r="G86" s="75"/>
      <c r="H86" s="75"/>
      <c r="I86" s="75"/>
      <c r="J86" s="75"/>
      <c r="K86" s="75"/>
      <c r="L86" s="75"/>
      <c r="M86" s="76"/>
    </row>
  </sheetData>
  <sheetProtection formatCells="0" formatColumns="0" formatRows="0" insertColumns="0" insertRows="0" insertHyperlinks="0" deleteColumns="0" deleteRows="0" sort="0" autoFilter="0" pivotTables="0"/>
  <mergeCells count="106">
    <mergeCell ref="B46:G46"/>
    <mergeCell ref="H46:K46"/>
    <mergeCell ref="B35:G35"/>
    <mergeCell ref="H35:K35"/>
    <mergeCell ref="B38:G38"/>
    <mergeCell ref="H38:K38"/>
    <mergeCell ref="B29:G29"/>
    <mergeCell ref="H29:K29"/>
    <mergeCell ref="B33:G33"/>
    <mergeCell ref="H33:K33"/>
    <mergeCell ref="B39:G39"/>
    <mergeCell ref="B40:G40"/>
    <mergeCell ref="H31:K31"/>
    <mergeCell ref="B32:G32"/>
    <mergeCell ref="H32:K32"/>
    <mergeCell ref="G12:H12"/>
    <mergeCell ref="J12:K12"/>
    <mergeCell ref="F4:K7"/>
    <mergeCell ref="A8:E8"/>
    <mergeCell ref="G8:K8"/>
    <mergeCell ref="A9:E9"/>
    <mergeCell ref="A10:E10"/>
    <mergeCell ref="G10:K10"/>
    <mergeCell ref="A12:B12"/>
    <mergeCell ref="D12:E12"/>
    <mergeCell ref="A16:K16"/>
    <mergeCell ref="A17:K17"/>
    <mergeCell ref="B18:I18"/>
    <mergeCell ref="A21:C21"/>
    <mergeCell ref="A20:C20"/>
    <mergeCell ref="E20:H20"/>
    <mergeCell ref="B27:G27"/>
    <mergeCell ref="H27:K27"/>
    <mergeCell ref="A23:C23"/>
    <mergeCell ref="E23:H23"/>
    <mergeCell ref="B26:G26"/>
    <mergeCell ref="H26:K26"/>
    <mergeCell ref="A24:C24"/>
    <mergeCell ref="A28:K28"/>
    <mergeCell ref="B30:G30"/>
    <mergeCell ref="H30:K30"/>
    <mergeCell ref="B31:G31"/>
    <mergeCell ref="B44:G44"/>
    <mergeCell ref="H44:K44"/>
    <mergeCell ref="B47:G47"/>
    <mergeCell ref="H47:K47"/>
    <mergeCell ref="B45:G45"/>
    <mergeCell ref="H45:K45"/>
    <mergeCell ref="B43:G43"/>
    <mergeCell ref="H43:K43"/>
    <mergeCell ref="B34:G34"/>
    <mergeCell ref="H34:K34"/>
    <mergeCell ref="B42:G42"/>
    <mergeCell ref="H42:K42"/>
    <mergeCell ref="B36:G36"/>
    <mergeCell ref="H41:K41"/>
    <mergeCell ref="B37:G37"/>
    <mergeCell ref="H37:K37"/>
    <mergeCell ref="H36:K36"/>
    <mergeCell ref="B41:G41"/>
    <mergeCell ref="H40:K40"/>
    <mergeCell ref="H39:K39"/>
    <mergeCell ref="B50:F50"/>
    <mergeCell ref="H50:K50"/>
    <mergeCell ref="B54:F54"/>
    <mergeCell ref="H54:K54"/>
    <mergeCell ref="A52:K52"/>
    <mergeCell ref="B53:F53"/>
    <mergeCell ref="H53:K53"/>
    <mergeCell ref="H48:K48"/>
    <mergeCell ref="B51:F51"/>
    <mergeCell ref="H51:K51"/>
    <mergeCell ref="A48:G48"/>
    <mergeCell ref="B59:F59"/>
    <mergeCell ref="H59:K59"/>
    <mergeCell ref="B60:F60"/>
    <mergeCell ref="H60:K60"/>
    <mergeCell ref="H62:K62"/>
    <mergeCell ref="A72:C72"/>
    <mergeCell ref="H57:K57"/>
    <mergeCell ref="H55:K55"/>
    <mergeCell ref="B56:F56"/>
    <mergeCell ref="H56:K56"/>
    <mergeCell ref="B55:F55"/>
    <mergeCell ref="B63:F63"/>
    <mergeCell ref="H63:K63"/>
    <mergeCell ref="B57:F57"/>
    <mergeCell ref="B58:F58"/>
    <mergeCell ref="H58:K58"/>
    <mergeCell ref="E79:F79"/>
    <mergeCell ref="H79:K79"/>
    <mergeCell ref="B61:F61"/>
    <mergeCell ref="H61:K61"/>
    <mergeCell ref="B62:F62"/>
    <mergeCell ref="B65:F65"/>
    <mergeCell ref="H65:K65"/>
    <mergeCell ref="A75:C75"/>
    <mergeCell ref="A66:G66"/>
    <mergeCell ref="B64:F64"/>
    <mergeCell ref="E73:F73"/>
    <mergeCell ref="H73:K73"/>
    <mergeCell ref="A78:C78"/>
    <mergeCell ref="H64:K64"/>
    <mergeCell ref="E76:F76"/>
    <mergeCell ref="H76:K76"/>
    <mergeCell ref="H66:K66"/>
  </mergeCells>
  <phoneticPr fontId="87" type="noConversion"/>
  <pageMargins left="0.70866141732283472" right="0.19685039370078741" top="0" bottom="0" header="0.27559055118110237" footer="0.15748031496062992"/>
  <pageSetup paperSize="9" scale="95" orientation="portrait" r:id="rId1"/>
  <headerFooter>
    <oddFooter>Страница &amp;P из &amp;N</oddFooter>
  </headerFooter>
</worksheet>
</file>

<file path=xl/worksheets/sheet3.xml><?xml version="1.0" encoding="utf-8"?>
<worksheet xmlns="http://schemas.openxmlformats.org/spreadsheetml/2006/main" xmlns:r="http://schemas.openxmlformats.org/officeDocument/2006/relationships">
  <dimension ref="A1:V127"/>
  <sheetViews>
    <sheetView tabSelected="1" topLeftCell="A39" zoomScaleNormal="100" workbookViewId="0">
      <selection activeCell="B67" sqref="B67:N67"/>
    </sheetView>
  </sheetViews>
  <sheetFormatPr defaultColWidth="8.85546875" defaultRowHeight="15"/>
  <cols>
    <col min="1" max="1" width="19.7109375" style="1" customWidth="1"/>
    <col min="2" max="2" width="7.140625" style="1" customWidth="1"/>
    <col min="3" max="3" width="11.140625" style="1" customWidth="1"/>
    <col min="4" max="4" width="9.85546875" style="1" customWidth="1"/>
    <col min="5" max="5" width="7" style="1" customWidth="1"/>
    <col min="6" max="6" width="8.140625" style="1" customWidth="1"/>
    <col min="7" max="7" width="9.140625" style="1" customWidth="1"/>
    <col min="8" max="8" width="9.28515625" style="1" customWidth="1"/>
    <col min="9" max="9" width="9.42578125" style="1" customWidth="1"/>
    <col min="10" max="10" width="8.42578125" style="1" customWidth="1"/>
    <col min="11" max="11" width="8.5703125" style="1" customWidth="1"/>
    <col min="12" max="12" width="11.140625" style="1" customWidth="1"/>
    <col min="13" max="13" width="9.7109375" style="1" customWidth="1"/>
    <col min="14" max="14" width="10.7109375" style="1" customWidth="1"/>
    <col min="15" max="15" width="10.85546875" style="1" customWidth="1"/>
    <col min="16" max="16" width="10.5703125" style="1" customWidth="1"/>
    <col min="17" max="17" width="6.7109375" style="1" customWidth="1"/>
    <col min="18" max="18" width="7.7109375" style="1" customWidth="1"/>
    <col min="19" max="19" width="7.85546875" style="1" customWidth="1"/>
    <col min="20" max="21" width="12.140625" style="1" customWidth="1"/>
    <col min="22" max="22" width="3.140625" style="1" customWidth="1"/>
    <col min="23" max="16384" width="8.85546875" style="1"/>
  </cols>
  <sheetData>
    <row r="1" spans="1:22" ht="15.6" customHeight="1">
      <c r="A1" s="77"/>
      <c r="B1" s="77"/>
      <c r="C1" s="77"/>
      <c r="D1" s="77"/>
      <c r="E1" s="77"/>
      <c r="F1" s="77"/>
      <c r="G1" s="77"/>
      <c r="H1" s="77"/>
      <c r="K1" s="78"/>
      <c r="L1" s="78"/>
      <c r="M1" s="78"/>
      <c r="N1" s="78"/>
      <c r="O1" s="78"/>
      <c r="Q1" s="79"/>
      <c r="R1" s="79"/>
      <c r="S1" s="79"/>
      <c r="T1" s="80" t="s">
        <v>423</v>
      </c>
      <c r="U1" s="80"/>
      <c r="V1" s="2"/>
    </row>
    <row r="2" spans="1:22" ht="14.45" customHeight="1">
      <c r="B2" s="81" t="s">
        <v>422</v>
      </c>
      <c r="D2" s="82"/>
      <c r="E2" s="82"/>
      <c r="F2" s="82"/>
      <c r="G2" s="82"/>
      <c r="H2" s="82"/>
      <c r="I2" s="82"/>
      <c r="J2" s="82"/>
      <c r="K2" s="82"/>
      <c r="L2" s="82"/>
      <c r="M2" s="82"/>
      <c r="N2" s="82"/>
      <c r="O2" s="82"/>
      <c r="P2" s="83"/>
      <c r="Q2" s="83"/>
      <c r="R2" s="83"/>
      <c r="S2" s="83"/>
      <c r="T2" s="84"/>
      <c r="U2" s="84"/>
      <c r="V2" s="2"/>
    </row>
    <row r="3" spans="1:22">
      <c r="B3" s="1119" t="s">
        <v>350</v>
      </c>
      <c r="C3" s="1119"/>
      <c r="D3" s="1119"/>
      <c r="E3" s="1119"/>
      <c r="F3" s="1119"/>
      <c r="G3" s="1120"/>
      <c r="H3" s="1120"/>
      <c r="I3" s="1120"/>
      <c r="J3" s="1120"/>
      <c r="K3" s="1120"/>
      <c r="L3" s="1120"/>
      <c r="M3" s="1120"/>
      <c r="N3" s="1120"/>
      <c r="O3" s="1120"/>
      <c r="P3" s="1120"/>
      <c r="Q3" s="1120"/>
      <c r="R3" s="1120"/>
      <c r="S3" s="1120"/>
      <c r="T3" s="1120"/>
      <c r="U3" s="722"/>
      <c r="V3" s="2"/>
    </row>
    <row r="4" spans="1:22" ht="10.9" customHeight="1" thickBot="1">
      <c r="B4" s="85" t="s">
        <v>351</v>
      </c>
      <c r="C4" s="86"/>
      <c r="D4" s="86"/>
      <c r="E4" s="86"/>
      <c r="F4" s="86"/>
      <c r="G4" s="86"/>
      <c r="H4" s="86"/>
      <c r="I4" s="1121"/>
      <c r="J4" s="1121"/>
      <c r="K4" s="1121"/>
      <c r="L4" s="1121"/>
      <c r="M4" s="1121"/>
      <c r="N4" s="1121"/>
      <c r="O4" s="1121"/>
      <c r="P4" s="84"/>
      <c r="Q4" s="84"/>
      <c r="R4" s="84"/>
      <c r="S4" s="84"/>
      <c r="T4" s="84"/>
      <c r="U4" s="84"/>
      <c r="V4" s="2"/>
    </row>
    <row r="5" spans="1:22" ht="12.2" customHeight="1">
      <c r="A5" s="1105" t="s">
        <v>352</v>
      </c>
      <c r="B5" s="1105" t="s">
        <v>353</v>
      </c>
      <c r="C5" s="1108" t="s">
        <v>354</v>
      </c>
      <c r="D5" s="1111" t="s">
        <v>355</v>
      </c>
      <c r="E5" s="1111"/>
      <c r="F5" s="1111"/>
      <c r="G5" s="1111"/>
      <c r="H5" s="1112"/>
      <c r="I5" s="1122" t="s">
        <v>356</v>
      </c>
      <c r="J5" s="1111"/>
      <c r="K5" s="1123"/>
      <c r="L5" s="1097" t="s">
        <v>276</v>
      </c>
      <c r="M5" s="1130" t="s">
        <v>357</v>
      </c>
      <c r="N5" s="1097" t="s">
        <v>276</v>
      </c>
      <c r="O5" s="1104" t="s">
        <v>358</v>
      </c>
      <c r="P5" s="1124" t="s">
        <v>359</v>
      </c>
      <c r="Q5" s="1126" t="s">
        <v>360</v>
      </c>
      <c r="R5" s="1127"/>
      <c r="S5" s="1128"/>
      <c r="T5" s="1092" t="s">
        <v>424</v>
      </c>
      <c r="U5" s="1080" t="s">
        <v>134</v>
      </c>
      <c r="V5" s="2"/>
    </row>
    <row r="6" spans="1:22" ht="46.5" customHeight="1">
      <c r="A6" s="1106"/>
      <c r="B6" s="1106"/>
      <c r="C6" s="1109"/>
      <c r="D6" s="1116" t="s">
        <v>361</v>
      </c>
      <c r="E6" s="1100" t="s">
        <v>362</v>
      </c>
      <c r="F6" s="1113" t="s">
        <v>363</v>
      </c>
      <c r="G6" s="1113" t="s">
        <v>364</v>
      </c>
      <c r="H6" s="1114" t="s">
        <v>365</v>
      </c>
      <c r="I6" s="1100" t="s">
        <v>366</v>
      </c>
      <c r="J6" s="1100" t="s">
        <v>367</v>
      </c>
      <c r="K6" s="1102" t="s">
        <v>368</v>
      </c>
      <c r="L6" s="1098"/>
      <c r="M6" s="1131"/>
      <c r="N6" s="1098"/>
      <c r="O6" s="1101"/>
      <c r="P6" s="1125"/>
      <c r="Q6" s="1129" t="s">
        <v>369</v>
      </c>
      <c r="R6" s="1129" t="s">
        <v>370</v>
      </c>
      <c r="S6" s="1095" t="s">
        <v>371</v>
      </c>
      <c r="T6" s="1093"/>
      <c r="U6" s="1081"/>
      <c r="V6" s="2"/>
    </row>
    <row r="7" spans="1:22" ht="57" customHeight="1" thickBot="1">
      <c r="A7" s="1107"/>
      <c r="B7" s="1107"/>
      <c r="C7" s="1110"/>
      <c r="D7" s="1117"/>
      <c r="E7" s="1118"/>
      <c r="F7" s="1101"/>
      <c r="G7" s="1101"/>
      <c r="H7" s="1115"/>
      <c r="I7" s="1101"/>
      <c r="J7" s="1101"/>
      <c r="K7" s="1103"/>
      <c r="L7" s="1099"/>
      <c r="M7" s="1132"/>
      <c r="N7" s="1099"/>
      <c r="O7" s="1101"/>
      <c r="P7" s="1125"/>
      <c r="Q7" s="1101"/>
      <c r="R7" s="1101"/>
      <c r="S7" s="1096"/>
      <c r="T7" s="1094"/>
      <c r="U7" s="1082"/>
      <c r="V7" s="2"/>
    </row>
    <row r="8" spans="1:22" ht="21.4" customHeight="1" thickBot="1">
      <c r="A8" s="87" t="s">
        <v>332</v>
      </c>
      <c r="B8" s="88" t="s">
        <v>304</v>
      </c>
      <c r="C8" s="89" t="s">
        <v>306</v>
      </c>
      <c r="D8" s="90" t="s">
        <v>308</v>
      </c>
      <c r="E8" s="90" t="s">
        <v>317</v>
      </c>
      <c r="F8" s="90" t="s">
        <v>322</v>
      </c>
      <c r="G8" s="90" t="s">
        <v>333</v>
      </c>
      <c r="H8" s="747" t="s">
        <v>334</v>
      </c>
      <c r="I8" s="91" t="s">
        <v>335</v>
      </c>
      <c r="J8" s="91" t="s">
        <v>336</v>
      </c>
      <c r="K8" s="748" t="s">
        <v>337</v>
      </c>
      <c r="L8" s="749" t="s">
        <v>137</v>
      </c>
      <c r="M8" s="92" t="s">
        <v>341</v>
      </c>
      <c r="N8" s="749" t="s">
        <v>138</v>
      </c>
      <c r="O8" s="91" t="s">
        <v>374</v>
      </c>
      <c r="P8" s="750" t="s">
        <v>139</v>
      </c>
      <c r="Q8" s="93" t="s">
        <v>375</v>
      </c>
      <c r="R8" s="93" t="s">
        <v>376</v>
      </c>
      <c r="S8" s="725" t="s">
        <v>377</v>
      </c>
      <c r="T8" s="751" t="s">
        <v>135</v>
      </c>
      <c r="U8" s="752" t="s">
        <v>136</v>
      </c>
      <c r="V8" s="2"/>
    </row>
    <row r="9" spans="1:22" ht="12.75" customHeight="1">
      <c r="A9" s="94" t="s">
        <v>378</v>
      </c>
      <c r="B9" s="95"/>
      <c r="C9" s="96"/>
      <c r="D9" s="97"/>
      <c r="E9" s="97"/>
      <c r="F9" s="97"/>
      <c r="G9" s="97"/>
      <c r="H9" s="97"/>
      <c r="I9" s="97"/>
      <c r="J9" s="97"/>
      <c r="K9" s="97"/>
      <c r="L9" s="844"/>
      <c r="M9" s="99"/>
      <c r="N9" s="844"/>
      <c r="O9" s="100" t="s">
        <v>250</v>
      </c>
      <c r="P9" s="100" t="s">
        <v>250</v>
      </c>
      <c r="Q9" s="100" t="s">
        <v>250</v>
      </c>
      <c r="R9" s="100" t="s">
        <v>250</v>
      </c>
      <c r="S9" s="726" t="s">
        <v>250</v>
      </c>
      <c r="T9" s="727" t="s">
        <v>250</v>
      </c>
      <c r="U9" s="727" t="s">
        <v>250</v>
      </c>
      <c r="V9" s="2"/>
    </row>
    <row r="10" spans="1:22" ht="12.75" customHeight="1">
      <c r="A10" s="101" t="s">
        <v>379</v>
      </c>
      <c r="B10" s="102"/>
      <c r="C10" s="103"/>
      <c r="D10" s="104"/>
      <c r="E10" s="104"/>
      <c r="F10" s="104"/>
      <c r="G10" s="104"/>
      <c r="H10" s="104"/>
      <c r="I10" s="104"/>
      <c r="J10" s="104"/>
      <c r="K10" s="104"/>
      <c r="L10" s="105"/>
      <c r="M10" s="106"/>
      <c r="N10" s="105"/>
      <c r="O10" s="107" t="s">
        <v>250</v>
      </c>
      <c r="P10" s="107" t="s">
        <v>250</v>
      </c>
      <c r="Q10" s="107" t="s">
        <v>250</v>
      </c>
      <c r="R10" s="107" t="s">
        <v>250</v>
      </c>
      <c r="S10" s="728" t="s">
        <v>250</v>
      </c>
      <c r="T10" s="729" t="s">
        <v>250</v>
      </c>
      <c r="U10" s="729" t="s">
        <v>250</v>
      </c>
      <c r="V10" s="2"/>
    </row>
    <row r="11" spans="1:22" ht="12.75" customHeight="1">
      <c r="A11" s="101" t="s">
        <v>380</v>
      </c>
      <c r="B11" s="102"/>
      <c r="C11" s="103"/>
      <c r="D11" s="104"/>
      <c r="E11" s="104"/>
      <c r="F11" s="104"/>
      <c r="G11" s="104"/>
      <c r="H11" s="104"/>
      <c r="I11" s="104"/>
      <c r="J11" s="104"/>
      <c r="K11" s="104"/>
      <c r="L11" s="845"/>
      <c r="M11" s="106"/>
      <c r="N11" s="845"/>
      <c r="O11" s="107" t="s">
        <v>250</v>
      </c>
      <c r="P11" s="107" t="s">
        <v>250</v>
      </c>
      <c r="Q11" s="107" t="s">
        <v>250</v>
      </c>
      <c r="R11" s="107" t="s">
        <v>250</v>
      </c>
      <c r="S11" s="728" t="s">
        <v>250</v>
      </c>
      <c r="T11" s="729" t="s">
        <v>250</v>
      </c>
      <c r="U11" s="756" t="s">
        <v>250</v>
      </c>
      <c r="V11" s="2"/>
    </row>
    <row r="12" spans="1:22" ht="12.75" hidden="1" customHeight="1" thickBot="1">
      <c r="A12" s="108" t="s">
        <v>250</v>
      </c>
      <c r="B12" s="109" t="s">
        <v>250</v>
      </c>
      <c r="C12" s="110" t="s">
        <v>250</v>
      </c>
      <c r="D12" s="111" t="s">
        <v>250</v>
      </c>
      <c r="E12" s="111" t="s">
        <v>250</v>
      </c>
      <c r="F12" s="111" t="s">
        <v>250</v>
      </c>
      <c r="G12" s="111" t="s">
        <v>250</v>
      </c>
      <c r="H12" s="111" t="s">
        <v>250</v>
      </c>
      <c r="I12" s="111" t="s">
        <v>250</v>
      </c>
      <c r="J12" s="111" t="s">
        <v>250</v>
      </c>
      <c r="K12" s="111" t="s">
        <v>250</v>
      </c>
      <c r="L12" s="112" t="s">
        <v>250</v>
      </c>
      <c r="M12" s="113" t="s">
        <v>250</v>
      </c>
      <c r="N12" s="98" t="e">
        <f>L12+F12+G12+H12</f>
        <v>#VALUE!</v>
      </c>
      <c r="O12" s="111" t="s">
        <v>250</v>
      </c>
      <c r="P12" s="112" t="s">
        <v>250</v>
      </c>
      <c r="Q12" s="112" t="s">
        <v>250</v>
      </c>
      <c r="R12" s="112" t="s">
        <v>250</v>
      </c>
      <c r="S12" s="730" t="s">
        <v>250</v>
      </c>
      <c r="T12" s="731" t="s">
        <v>250</v>
      </c>
      <c r="U12" s="757" t="s">
        <v>250</v>
      </c>
      <c r="V12" s="2"/>
    </row>
    <row r="13" spans="1:22" ht="24" customHeight="1" thickBot="1">
      <c r="A13" s="114" t="s">
        <v>381</v>
      </c>
      <c r="B13" s="115" t="s">
        <v>250</v>
      </c>
      <c r="C13" s="116" t="s">
        <v>250</v>
      </c>
      <c r="D13" s="117" t="s">
        <v>250</v>
      </c>
      <c r="E13" s="117" t="s">
        <v>250</v>
      </c>
      <c r="F13" s="117" t="s">
        <v>250</v>
      </c>
      <c r="G13" s="117" t="s">
        <v>250</v>
      </c>
      <c r="H13" s="117" t="s">
        <v>250</v>
      </c>
      <c r="I13" s="117" t="s">
        <v>250</v>
      </c>
      <c r="J13" s="117" t="s">
        <v>250</v>
      </c>
      <c r="K13" s="117" t="s">
        <v>250</v>
      </c>
      <c r="L13" s="118" t="s">
        <v>250</v>
      </c>
      <c r="M13" s="118" t="s">
        <v>250</v>
      </c>
      <c r="N13" s="119"/>
      <c r="O13" s="120" t="s">
        <v>250</v>
      </c>
      <c r="P13" s="121" t="s">
        <v>250</v>
      </c>
      <c r="Q13" s="122" t="s">
        <v>250</v>
      </c>
      <c r="R13" s="122" t="s">
        <v>250</v>
      </c>
      <c r="S13" s="732" t="s">
        <v>250</v>
      </c>
      <c r="T13" s="733" t="s">
        <v>250</v>
      </c>
      <c r="U13" s="754" t="s">
        <v>250</v>
      </c>
      <c r="V13" s="2"/>
    </row>
    <row r="14" spans="1:22" ht="23.1" customHeight="1" thickBot="1">
      <c r="A14" s="123" t="s">
        <v>382</v>
      </c>
      <c r="B14" s="124" t="s">
        <v>250</v>
      </c>
      <c r="C14" s="125" t="s">
        <v>250</v>
      </c>
      <c r="D14" s="126" t="s">
        <v>250</v>
      </c>
      <c r="E14" s="126" t="s">
        <v>250</v>
      </c>
      <c r="F14" s="126" t="s">
        <v>250</v>
      </c>
      <c r="G14" s="126" t="s">
        <v>250</v>
      </c>
      <c r="H14" s="126" t="s">
        <v>250</v>
      </c>
      <c r="I14" s="126" t="s">
        <v>250</v>
      </c>
      <c r="J14" s="126" t="s">
        <v>250</v>
      </c>
      <c r="K14" s="126" t="s">
        <v>250</v>
      </c>
      <c r="L14" s="127" t="s">
        <v>250</v>
      </c>
      <c r="M14" s="126" t="s">
        <v>250</v>
      </c>
      <c r="N14" s="128"/>
      <c r="O14" s="129"/>
      <c r="P14" s="129"/>
      <c r="Q14" s="130" t="s">
        <v>250</v>
      </c>
      <c r="R14" s="130" t="s">
        <v>250</v>
      </c>
      <c r="S14" s="734" t="s">
        <v>250</v>
      </c>
      <c r="T14" s="735"/>
      <c r="U14" s="753"/>
      <c r="V14" s="2"/>
    </row>
    <row r="15" spans="1:22" ht="12.75" customHeight="1">
      <c r="A15" s="94" t="s">
        <v>378</v>
      </c>
      <c r="B15" s="131"/>
      <c r="C15" s="132"/>
      <c r="D15" s="133"/>
      <c r="E15" s="133"/>
      <c r="F15" s="133"/>
      <c r="G15" s="133"/>
      <c r="H15" s="133"/>
      <c r="I15" s="133"/>
      <c r="J15" s="133"/>
      <c r="K15" s="133"/>
      <c r="L15" s="134"/>
      <c r="M15" s="99"/>
      <c r="N15" s="134"/>
      <c r="O15" s="100" t="s">
        <v>250</v>
      </c>
      <c r="P15" s="100" t="s">
        <v>250</v>
      </c>
      <c r="Q15" s="100" t="s">
        <v>250</v>
      </c>
      <c r="R15" s="100" t="s">
        <v>250</v>
      </c>
      <c r="S15" s="726" t="s">
        <v>250</v>
      </c>
      <c r="T15" s="727" t="s">
        <v>250</v>
      </c>
      <c r="U15" s="727" t="s">
        <v>250</v>
      </c>
      <c r="V15" s="2"/>
    </row>
    <row r="16" spans="1:22" ht="12.75" customHeight="1">
      <c r="A16" s="101" t="s">
        <v>379</v>
      </c>
      <c r="B16" s="135"/>
      <c r="C16" s="136"/>
      <c r="D16" s="137"/>
      <c r="E16" s="137"/>
      <c r="F16" s="137"/>
      <c r="G16" s="137"/>
      <c r="H16" s="137"/>
      <c r="I16" s="137"/>
      <c r="J16" s="137"/>
      <c r="K16" s="137"/>
      <c r="L16" s="138"/>
      <c r="M16" s="106"/>
      <c r="N16" s="138"/>
      <c r="O16" s="107" t="s">
        <v>250</v>
      </c>
      <c r="P16" s="107" t="s">
        <v>250</v>
      </c>
      <c r="Q16" s="107" t="s">
        <v>250</v>
      </c>
      <c r="R16" s="107" t="s">
        <v>250</v>
      </c>
      <c r="S16" s="728" t="s">
        <v>250</v>
      </c>
      <c r="T16" s="729" t="s">
        <v>250</v>
      </c>
      <c r="U16" s="729" t="s">
        <v>250</v>
      </c>
      <c r="V16" s="2"/>
    </row>
    <row r="17" spans="1:22" ht="12.75" customHeight="1">
      <c r="A17" s="101" t="s">
        <v>380</v>
      </c>
      <c r="B17" s="135"/>
      <c r="C17" s="136"/>
      <c r="D17" s="137"/>
      <c r="E17" s="137"/>
      <c r="F17" s="137"/>
      <c r="G17" s="137"/>
      <c r="H17" s="137"/>
      <c r="I17" s="137"/>
      <c r="J17" s="137"/>
      <c r="K17" s="137"/>
      <c r="L17" s="138"/>
      <c r="M17" s="106"/>
      <c r="N17" s="138"/>
      <c r="O17" s="107" t="s">
        <v>250</v>
      </c>
      <c r="P17" s="107" t="s">
        <v>250</v>
      </c>
      <c r="Q17" s="107" t="s">
        <v>250</v>
      </c>
      <c r="R17" s="107" t="s">
        <v>250</v>
      </c>
      <c r="S17" s="728" t="s">
        <v>250</v>
      </c>
      <c r="T17" s="729" t="s">
        <v>250</v>
      </c>
      <c r="U17" s="729" t="s">
        <v>250</v>
      </c>
      <c r="V17" s="2"/>
    </row>
    <row r="18" spans="1:22" ht="12.75" hidden="1" customHeight="1" thickBot="1">
      <c r="A18" s="108" t="s">
        <v>250</v>
      </c>
      <c r="B18" s="109" t="s">
        <v>250</v>
      </c>
      <c r="C18" s="110" t="s">
        <v>250</v>
      </c>
      <c r="D18" s="111" t="s">
        <v>250</v>
      </c>
      <c r="E18" s="111" t="s">
        <v>250</v>
      </c>
      <c r="F18" s="111" t="s">
        <v>250</v>
      </c>
      <c r="G18" s="111" t="s">
        <v>250</v>
      </c>
      <c r="H18" s="111" t="s">
        <v>250</v>
      </c>
      <c r="I18" s="111" t="s">
        <v>250</v>
      </c>
      <c r="J18" s="111" t="s">
        <v>250</v>
      </c>
      <c r="K18" s="111" t="s">
        <v>250</v>
      </c>
      <c r="L18" s="112" t="s">
        <v>250</v>
      </c>
      <c r="M18" s="113" t="s">
        <v>250</v>
      </c>
      <c r="N18" s="112" t="s">
        <v>250</v>
      </c>
      <c r="O18" s="111" t="s">
        <v>250</v>
      </c>
      <c r="P18" s="112" t="s">
        <v>250</v>
      </c>
      <c r="Q18" s="112" t="s">
        <v>250</v>
      </c>
      <c r="R18" s="112" t="s">
        <v>250</v>
      </c>
      <c r="S18" s="730" t="s">
        <v>250</v>
      </c>
      <c r="T18" s="731" t="s">
        <v>250</v>
      </c>
      <c r="U18" s="731" t="s">
        <v>250</v>
      </c>
      <c r="V18" s="2"/>
    </row>
    <row r="19" spans="1:22" ht="20.85" customHeight="1">
      <c r="A19" s="139" t="s">
        <v>383</v>
      </c>
      <c r="B19" s="140" t="s">
        <v>250</v>
      </c>
      <c r="C19" s="141" t="s">
        <v>250</v>
      </c>
      <c r="D19" s="142" t="s">
        <v>250</v>
      </c>
      <c r="E19" s="142" t="s">
        <v>250</v>
      </c>
      <c r="F19" s="142" t="s">
        <v>250</v>
      </c>
      <c r="G19" s="142" t="s">
        <v>250</v>
      </c>
      <c r="H19" s="142" t="s">
        <v>250</v>
      </c>
      <c r="I19" s="142" t="s">
        <v>250</v>
      </c>
      <c r="J19" s="142" t="s">
        <v>250</v>
      </c>
      <c r="K19" s="142" t="s">
        <v>250</v>
      </c>
      <c r="L19" s="142" t="s">
        <v>250</v>
      </c>
      <c r="M19" s="143" t="s">
        <v>250</v>
      </c>
      <c r="N19" s="144"/>
      <c r="O19" s="142" t="s">
        <v>250</v>
      </c>
      <c r="P19" s="142" t="s">
        <v>250</v>
      </c>
      <c r="Q19" s="145" t="s">
        <v>250</v>
      </c>
      <c r="R19" s="145" t="s">
        <v>250</v>
      </c>
      <c r="S19" s="736" t="s">
        <v>250</v>
      </c>
      <c r="T19" s="737" t="s">
        <v>250</v>
      </c>
      <c r="U19" s="737" t="s">
        <v>250</v>
      </c>
      <c r="V19" s="2"/>
    </row>
    <row r="20" spans="1:22" ht="23.65" customHeight="1" thickBot="1">
      <c r="A20" s="114" t="s">
        <v>381</v>
      </c>
      <c r="B20" s="115" t="s">
        <v>250</v>
      </c>
      <c r="C20" s="146" t="s">
        <v>250</v>
      </c>
      <c r="D20" s="147" t="s">
        <v>250</v>
      </c>
      <c r="E20" s="147" t="s">
        <v>250</v>
      </c>
      <c r="F20" s="147" t="s">
        <v>250</v>
      </c>
      <c r="G20" s="147" t="s">
        <v>250</v>
      </c>
      <c r="H20" s="147" t="s">
        <v>250</v>
      </c>
      <c r="I20" s="147" t="s">
        <v>250</v>
      </c>
      <c r="J20" s="147" t="s">
        <v>250</v>
      </c>
      <c r="K20" s="147" t="s">
        <v>250</v>
      </c>
      <c r="L20" s="148" t="s">
        <v>250</v>
      </c>
      <c r="M20" s="147" t="s">
        <v>250</v>
      </c>
      <c r="N20" s="149"/>
      <c r="O20" s="148" t="s">
        <v>250</v>
      </c>
      <c r="P20" s="148" t="s">
        <v>250</v>
      </c>
      <c r="Q20" s="150" t="s">
        <v>250</v>
      </c>
      <c r="R20" s="150" t="s">
        <v>250</v>
      </c>
      <c r="S20" s="738" t="s">
        <v>250</v>
      </c>
      <c r="T20" s="739" t="s">
        <v>250</v>
      </c>
      <c r="U20" s="754" t="s">
        <v>250</v>
      </c>
      <c r="V20" s="2"/>
    </row>
    <row r="21" spans="1:22" ht="21.95" customHeight="1" thickBot="1">
      <c r="A21" s="123" t="s">
        <v>384</v>
      </c>
      <c r="B21" s="124" t="s">
        <v>250</v>
      </c>
      <c r="C21" s="125" t="s">
        <v>250</v>
      </c>
      <c r="D21" s="126" t="s">
        <v>250</v>
      </c>
      <c r="E21" s="126" t="s">
        <v>250</v>
      </c>
      <c r="F21" s="126" t="s">
        <v>250</v>
      </c>
      <c r="G21" s="126" t="s">
        <v>250</v>
      </c>
      <c r="H21" s="126" t="s">
        <v>250</v>
      </c>
      <c r="I21" s="126" t="s">
        <v>250</v>
      </c>
      <c r="J21" s="126" t="s">
        <v>250</v>
      </c>
      <c r="K21" s="126" t="s">
        <v>250</v>
      </c>
      <c r="L21" s="127" t="s">
        <v>250</v>
      </c>
      <c r="M21" s="126" t="s">
        <v>250</v>
      </c>
      <c r="N21" s="151"/>
      <c r="O21" s="129"/>
      <c r="P21" s="129"/>
      <c r="Q21" s="130" t="s">
        <v>250</v>
      </c>
      <c r="R21" s="130" t="s">
        <v>250</v>
      </c>
      <c r="S21" s="734" t="s">
        <v>250</v>
      </c>
      <c r="T21" s="735"/>
      <c r="U21" s="753"/>
      <c r="V21" s="2"/>
    </row>
    <row r="22" spans="1:22" ht="12.75" customHeight="1">
      <c r="A22" s="94" t="s">
        <v>378</v>
      </c>
      <c r="B22" s="131"/>
      <c r="C22" s="132"/>
      <c r="D22" s="133"/>
      <c r="E22" s="133"/>
      <c r="F22" s="133"/>
      <c r="G22" s="133"/>
      <c r="H22" s="133"/>
      <c r="I22" s="133"/>
      <c r="J22" s="133"/>
      <c r="K22" s="133"/>
      <c r="L22" s="134"/>
      <c r="M22" s="99"/>
      <c r="N22" s="134"/>
      <c r="O22" s="100" t="s">
        <v>250</v>
      </c>
      <c r="P22" s="100" t="s">
        <v>250</v>
      </c>
      <c r="Q22" s="100" t="s">
        <v>250</v>
      </c>
      <c r="R22" s="100" t="s">
        <v>250</v>
      </c>
      <c r="S22" s="726" t="s">
        <v>250</v>
      </c>
      <c r="T22" s="727" t="s">
        <v>250</v>
      </c>
      <c r="U22" s="727" t="s">
        <v>250</v>
      </c>
      <c r="V22" s="2"/>
    </row>
    <row r="23" spans="1:22" ht="12.75" customHeight="1">
      <c r="A23" s="101" t="s">
        <v>379</v>
      </c>
      <c r="B23" s="135"/>
      <c r="C23" s="136"/>
      <c r="D23" s="137"/>
      <c r="E23" s="137"/>
      <c r="F23" s="137"/>
      <c r="G23" s="137"/>
      <c r="H23" s="137"/>
      <c r="I23" s="137"/>
      <c r="J23" s="137"/>
      <c r="K23" s="137"/>
      <c r="L23" s="138"/>
      <c r="M23" s="106"/>
      <c r="N23" s="138"/>
      <c r="O23" s="107" t="s">
        <v>250</v>
      </c>
      <c r="P23" s="107" t="s">
        <v>250</v>
      </c>
      <c r="Q23" s="107" t="s">
        <v>250</v>
      </c>
      <c r="R23" s="107" t="s">
        <v>250</v>
      </c>
      <c r="S23" s="728" t="s">
        <v>250</v>
      </c>
      <c r="T23" s="729" t="s">
        <v>250</v>
      </c>
      <c r="U23" s="729" t="s">
        <v>250</v>
      </c>
      <c r="V23" s="2"/>
    </row>
    <row r="24" spans="1:22" ht="12.75" customHeight="1">
      <c r="A24" s="101" t="s">
        <v>380</v>
      </c>
      <c r="B24" s="135"/>
      <c r="C24" s="136"/>
      <c r="D24" s="137"/>
      <c r="E24" s="137"/>
      <c r="F24" s="137"/>
      <c r="G24" s="137"/>
      <c r="H24" s="137"/>
      <c r="I24" s="137"/>
      <c r="J24" s="137"/>
      <c r="K24" s="137"/>
      <c r="L24" s="138"/>
      <c r="M24" s="106"/>
      <c r="N24" s="138"/>
      <c r="O24" s="107" t="s">
        <v>250</v>
      </c>
      <c r="P24" s="107" t="s">
        <v>250</v>
      </c>
      <c r="Q24" s="107" t="s">
        <v>250</v>
      </c>
      <c r="R24" s="107" t="s">
        <v>250</v>
      </c>
      <c r="S24" s="728" t="s">
        <v>250</v>
      </c>
      <c r="T24" s="729" t="s">
        <v>250</v>
      </c>
      <c r="U24" s="729" t="s">
        <v>250</v>
      </c>
      <c r="V24" s="2"/>
    </row>
    <row r="25" spans="1:22" ht="12.75" hidden="1" customHeight="1" thickBot="1">
      <c r="A25" s="108" t="s">
        <v>250</v>
      </c>
      <c r="B25" s="109" t="s">
        <v>250</v>
      </c>
      <c r="C25" s="110" t="s">
        <v>250</v>
      </c>
      <c r="D25" s="111" t="s">
        <v>250</v>
      </c>
      <c r="E25" s="111" t="s">
        <v>250</v>
      </c>
      <c r="F25" s="111" t="s">
        <v>250</v>
      </c>
      <c r="G25" s="111" t="s">
        <v>250</v>
      </c>
      <c r="H25" s="111" t="s">
        <v>250</v>
      </c>
      <c r="I25" s="111" t="s">
        <v>250</v>
      </c>
      <c r="J25" s="111" t="s">
        <v>250</v>
      </c>
      <c r="K25" s="111" t="s">
        <v>250</v>
      </c>
      <c r="L25" s="112" t="s">
        <v>250</v>
      </c>
      <c r="M25" s="113" t="s">
        <v>250</v>
      </c>
      <c r="N25" s="112" t="s">
        <v>250</v>
      </c>
      <c r="O25" s="111" t="s">
        <v>250</v>
      </c>
      <c r="P25" s="112" t="s">
        <v>250</v>
      </c>
      <c r="Q25" s="112" t="s">
        <v>250</v>
      </c>
      <c r="R25" s="112" t="s">
        <v>250</v>
      </c>
      <c r="S25" s="730" t="s">
        <v>250</v>
      </c>
      <c r="T25" s="731" t="s">
        <v>250</v>
      </c>
      <c r="U25" s="731" t="s">
        <v>250</v>
      </c>
      <c r="V25" s="2"/>
    </row>
    <row r="26" spans="1:22" ht="19.149999999999999" customHeight="1">
      <c r="A26" s="139" t="s">
        <v>383</v>
      </c>
      <c r="B26" s="140" t="s">
        <v>250</v>
      </c>
      <c r="C26" s="141" t="s">
        <v>250</v>
      </c>
      <c r="D26" s="142" t="s">
        <v>250</v>
      </c>
      <c r="E26" s="142" t="s">
        <v>250</v>
      </c>
      <c r="F26" s="142" t="s">
        <v>250</v>
      </c>
      <c r="G26" s="142" t="s">
        <v>250</v>
      </c>
      <c r="H26" s="142" t="s">
        <v>250</v>
      </c>
      <c r="I26" s="142" t="s">
        <v>250</v>
      </c>
      <c r="J26" s="142" t="s">
        <v>250</v>
      </c>
      <c r="K26" s="142" t="s">
        <v>250</v>
      </c>
      <c r="L26" s="142" t="s">
        <v>250</v>
      </c>
      <c r="M26" s="143" t="s">
        <v>250</v>
      </c>
      <c r="N26" s="144"/>
      <c r="O26" s="142" t="s">
        <v>250</v>
      </c>
      <c r="P26" s="142" t="s">
        <v>250</v>
      </c>
      <c r="Q26" s="145" t="s">
        <v>250</v>
      </c>
      <c r="R26" s="145" t="s">
        <v>250</v>
      </c>
      <c r="S26" s="736" t="s">
        <v>250</v>
      </c>
      <c r="T26" s="737" t="s">
        <v>250</v>
      </c>
      <c r="U26" s="737" t="s">
        <v>250</v>
      </c>
      <c r="V26" s="2"/>
    </row>
    <row r="27" spans="1:22" ht="20.25" customHeight="1" thickBot="1">
      <c r="A27" s="114" t="s">
        <v>381</v>
      </c>
      <c r="B27" s="115" t="s">
        <v>250</v>
      </c>
      <c r="C27" s="146" t="s">
        <v>250</v>
      </c>
      <c r="D27" s="147" t="s">
        <v>250</v>
      </c>
      <c r="E27" s="147" t="s">
        <v>250</v>
      </c>
      <c r="F27" s="147" t="s">
        <v>250</v>
      </c>
      <c r="G27" s="147" t="s">
        <v>250</v>
      </c>
      <c r="H27" s="147" t="s">
        <v>250</v>
      </c>
      <c r="I27" s="147" t="s">
        <v>250</v>
      </c>
      <c r="J27" s="147" t="s">
        <v>250</v>
      </c>
      <c r="K27" s="147" t="s">
        <v>250</v>
      </c>
      <c r="L27" s="148" t="s">
        <v>250</v>
      </c>
      <c r="M27" s="147" t="s">
        <v>250</v>
      </c>
      <c r="N27" s="149"/>
      <c r="O27" s="148" t="s">
        <v>250</v>
      </c>
      <c r="P27" s="148" t="s">
        <v>250</v>
      </c>
      <c r="Q27" s="150" t="s">
        <v>250</v>
      </c>
      <c r="R27" s="150" t="s">
        <v>250</v>
      </c>
      <c r="S27" s="738" t="s">
        <v>250</v>
      </c>
      <c r="T27" s="739" t="s">
        <v>250</v>
      </c>
      <c r="U27" s="754" t="s">
        <v>250</v>
      </c>
      <c r="V27" s="2"/>
    </row>
    <row r="28" spans="1:22" ht="40.9" customHeight="1" thickBot="1">
      <c r="A28" s="123" t="s">
        <v>385</v>
      </c>
      <c r="B28" s="124" t="s">
        <v>250</v>
      </c>
      <c r="C28" s="152" t="s">
        <v>250</v>
      </c>
      <c r="D28" s="153" t="s">
        <v>250</v>
      </c>
      <c r="E28" s="153" t="s">
        <v>250</v>
      </c>
      <c r="F28" s="153" t="s">
        <v>250</v>
      </c>
      <c r="G28" s="153" t="s">
        <v>250</v>
      </c>
      <c r="H28" s="153" t="s">
        <v>250</v>
      </c>
      <c r="I28" s="153" t="s">
        <v>250</v>
      </c>
      <c r="J28" s="153" t="s">
        <v>250</v>
      </c>
      <c r="K28" s="153" t="s">
        <v>250</v>
      </c>
      <c r="L28" s="154" t="s">
        <v>250</v>
      </c>
      <c r="M28" s="153" t="s">
        <v>250</v>
      </c>
      <c r="N28" s="128"/>
      <c r="O28" s="129"/>
      <c r="P28" s="129"/>
      <c r="Q28" s="130" t="s">
        <v>250</v>
      </c>
      <c r="R28" s="130" t="s">
        <v>250</v>
      </c>
      <c r="S28" s="734" t="s">
        <v>250</v>
      </c>
      <c r="T28" s="735"/>
      <c r="U28" s="753"/>
      <c r="V28" s="2"/>
    </row>
    <row r="29" spans="1:22" ht="12.75" customHeight="1">
      <c r="A29" s="94" t="s">
        <v>378</v>
      </c>
      <c r="B29" s="131"/>
      <c r="C29" s="132"/>
      <c r="D29" s="133"/>
      <c r="E29" s="133"/>
      <c r="F29" s="133"/>
      <c r="G29" s="133"/>
      <c r="H29" s="133"/>
      <c r="I29" s="133"/>
      <c r="J29" s="133"/>
      <c r="K29" s="133"/>
      <c r="L29" s="134"/>
      <c r="M29" s="99"/>
      <c r="N29" s="134"/>
      <c r="O29" s="100" t="s">
        <v>250</v>
      </c>
      <c r="P29" s="100" t="s">
        <v>250</v>
      </c>
      <c r="Q29" s="100" t="s">
        <v>250</v>
      </c>
      <c r="R29" s="100" t="s">
        <v>250</v>
      </c>
      <c r="S29" s="726" t="s">
        <v>250</v>
      </c>
      <c r="T29" s="727" t="s">
        <v>250</v>
      </c>
      <c r="U29" s="727" t="s">
        <v>250</v>
      </c>
      <c r="V29" s="2"/>
    </row>
    <row r="30" spans="1:22" ht="12.75" customHeight="1">
      <c r="A30" s="101" t="s">
        <v>379</v>
      </c>
      <c r="B30" s="135"/>
      <c r="C30" s="136"/>
      <c r="D30" s="137"/>
      <c r="E30" s="137"/>
      <c r="F30" s="137"/>
      <c r="G30" s="137"/>
      <c r="H30" s="137"/>
      <c r="I30" s="137"/>
      <c r="J30" s="137"/>
      <c r="K30" s="137"/>
      <c r="L30" s="138"/>
      <c r="M30" s="106"/>
      <c r="N30" s="138"/>
      <c r="O30" s="107" t="s">
        <v>250</v>
      </c>
      <c r="P30" s="107" t="s">
        <v>250</v>
      </c>
      <c r="Q30" s="107" t="s">
        <v>250</v>
      </c>
      <c r="R30" s="107" t="s">
        <v>250</v>
      </c>
      <c r="S30" s="728" t="s">
        <v>250</v>
      </c>
      <c r="T30" s="729" t="s">
        <v>250</v>
      </c>
      <c r="U30" s="729" t="s">
        <v>250</v>
      </c>
      <c r="V30" s="2"/>
    </row>
    <row r="31" spans="1:22" ht="12.75" customHeight="1">
      <c r="A31" s="101" t="s">
        <v>380</v>
      </c>
      <c r="B31" s="135"/>
      <c r="C31" s="136"/>
      <c r="D31" s="137"/>
      <c r="E31" s="137"/>
      <c r="F31" s="137"/>
      <c r="G31" s="137"/>
      <c r="H31" s="137"/>
      <c r="I31" s="137"/>
      <c r="J31" s="137"/>
      <c r="K31" s="137"/>
      <c r="L31" s="138"/>
      <c r="M31" s="106"/>
      <c r="N31" s="138"/>
      <c r="O31" s="107" t="s">
        <v>250</v>
      </c>
      <c r="P31" s="107" t="s">
        <v>250</v>
      </c>
      <c r="Q31" s="107" t="s">
        <v>250</v>
      </c>
      <c r="R31" s="107" t="s">
        <v>250</v>
      </c>
      <c r="S31" s="728" t="s">
        <v>250</v>
      </c>
      <c r="T31" s="729" t="s">
        <v>250</v>
      </c>
      <c r="U31" s="729" t="s">
        <v>250</v>
      </c>
      <c r="V31" s="2"/>
    </row>
    <row r="32" spans="1:22" ht="12.75" hidden="1" customHeight="1" thickBot="1">
      <c r="A32" s="155" t="s">
        <v>250</v>
      </c>
      <c r="B32" s="109" t="s">
        <v>250</v>
      </c>
      <c r="C32" s="110" t="s">
        <v>250</v>
      </c>
      <c r="D32" s="111" t="s">
        <v>250</v>
      </c>
      <c r="E32" s="111" t="s">
        <v>250</v>
      </c>
      <c r="F32" s="111" t="s">
        <v>250</v>
      </c>
      <c r="G32" s="111" t="s">
        <v>250</v>
      </c>
      <c r="H32" s="111" t="s">
        <v>250</v>
      </c>
      <c r="I32" s="111" t="s">
        <v>250</v>
      </c>
      <c r="J32" s="111" t="s">
        <v>250</v>
      </c>
      <c r="K32" s="111" t="s">
        <v>250</v>
      </c>
      <c r="L32" s="112" t="s">
        <v>250</v>
      </c>
      <c r="M32" s="113" t="s">
        <v>250</v>
      </c>
      <c r="N32" s="112" t="s">
        <v>250</v>
      </c>
      <c r="O32" s="111" t="s">
        <v>250</v>
      </c>
      <c r="P32" s="112" t="s">
        <v>250</v>
      </c>
      <c r="Q32" s="112" t="s">
        <v>250</v>
      </c>
      <c r="R32" s="112" t="s">
        <v>250</v>
      </c>
      <c r="S32" s="730" t="s">
        <v>250</v>
      </c>
      <c r="T32" s="731" t="s">
        <v>250</v>
      </c>
      <c r="U32" s="731" t="s">
        <v>250</v>
      </c>
      <c r="V32" s="2"/>
    </row>
    <row r="33" spans="1:22" ht="19.149999999999999" customHeight="1">
      <c r="A33" s="139" t="s">
        <v>383</v>
      </c>
      <c r="B33" s="140" t="s">
        <v>250</v>
      </c>
      <c r="C33" s="141" t="s">
        <v>250</v>
      </c>
      <c r="D33" s="142" t="s">
        <v>250</v>
      </c>
      <c r="E33" s="142" t="s">
        <v>250</v>
      </c>
      <c r="F33" s="142" t="s">
        <v>250</v>
      </c>
      <c r="G33" s="142" t="s">
        <v>250</v>
      </c>
      <c r="H33" s="142" t="s">
        <v>250</v>
      </c>
      <c r="I33" s="142" t="s">
        <v>250</v>
      </c>
      <c r="J33" s="142" t="s">
        <v>250</v>
      </c>
      <c r="K33" s="142" t="s">
        <v>250</v>
      </c>
      <c r="L33" s="142" t="s">
        <v>250</v>
      </c>
      <c r="M33" s="143" t="s">
        <v>250</v>
      </c>
      <c r="N33" s="156"/>
      <c r="O33" s="142" t="s">
        <v>250</v>
      </c>
      <c r="P33" s="142" t="s">
        <v>250</v>
      </c>
      <c r="Q33" s="145" t="s">
        <v>250</v>
      </c>
      <c r="R33" s="145" t="s">
        <v>250</v>
      </c>
      <c r="S33" s="736" t="s">
        <v>250</v>
      </c>
      <c r="T33" s="737" t="s">
        <v>250</v>
      </c>
      <c r="U33" s="737" t="s">
        <v>250</v>
      </c>
      <c r="V33" s="2"/>
    </row>
    <row r="34" spans="1:22" ht="24.75" customHeight="1" thickBot="1">
      <c r="A34" s="114" t="s">
        <v>381</v>
      </c>
      <c r="B34" s="115" t="s">
        <v>250</v>
      </c>
      <c r="C34" s="146" t="s">
        <v>250</v>
      </c>
      <c r="D34" s="147" t="s">
        <v>250</v>
      </c>
      <c r="E34" s="147" t="s">
        <v>250</v>
      </c>
      <c r="F34" s="147" t="s">
        <v>250</v>
      </c>
      <c r="G34" s="147" t="s">
        <v>250</v>
      </c>
      <c r="H34" s="147" t="s">
        <v>250</v>
      </c>
      <c r="I34" s="147" t="s">
        <v>250</v>
      </c>
      <c r="J34" s="147" t="s">
        <v>250</v>
      </c>
      <c r="K34" s="147" t="s">
        <v>250</v>
      </c>
      <c r="L34" s="148" t="s">
        <v>250</v>
      </c>
      <c r="M34" s="147" t="s">
        <v>250</v>
      </c>
      <c r="N34" s="111"/>
      <c r="O34" s="148" t="s">
        <v>250</v>
      </c>
      <c r="P34" s="148" t="s">
        <v>250</v>
      </c>
      <c r="Q34" s="150" t="s">
        <v>250</v>
      </c>
      <c r="R34" s="150" t="s">
        <v>250</v>
      </c>
      <c r="S34" s="738" t="s">
        <v>250</v>
      </c>
      <c r="T34" s="739" t="s">
        <v>250</v>
      </c>
      <c r="U34" s="754" t="s">
        <v>250</v>
      </c>
      <c r="V34" s="2"/>
    </row>
    <row r="35" spans="1:22" ht="30" customHeight="1" thickBot="1">
      <c r="A35" s="123" t="s">
        <v>386</v>
      </c>
      <c r="B35" s="124" t="s">
        <v>250</v>
      </c>
      <c r="C35" s="125" t="s">
        <v>250</v>
      </c>
      <c r="D35" s="126" t="s">
        <v>250</v>
      </c>
      <c r="E35" s="126" t="s">
        <v>250</v>
      </c>
      <c r="F35" s="126" t="s">
        <v>250</v>
      </c>
      <c r="G35" s="126" t="s">
        <v>250</v>
      </c>
      <c r="H35" s="126" t="s">
        <v>250</v>
      </c>
      <c r="I35" s="126" t="s">
        <v>250</v>
      </c>
      <c r="J35" s="126" t="s">
        <v>250</v>
      </c>
      <c r="K35" s="126" t="s">
        <v>250</v>
      </c>
      <c r="L35" s="127" t="s">
        <v>250</v>
      </c>
      <c r="M35" s="126" t="s">
        <v>250</v>
      </c>
      <c r="N35" s="151"/>
      <c r="O35" s="157"/>
      <c r="P35" s="157"/>
      <c r="Q35" s="130" t="s">
        <v>250</v>
      </c>
      <c r="R35" s="130" t="s">
        <v>250</v>
      </c>
      <c r="S35" s="734" t="s">
        <v>250</v>
      </c>
      <c r="T35" s="740"/>
      <c r="U35" s="755"/>
      <c r="V35" s="2"/>
    </row>
    <row r="36" spans="1:22" ht="20.100000000000001" customHeight="1" thickBot="1">
      <c r="A36" s="158" t="s">
        <v>387</v>
      </c>
      <c r="B36" s="159"/>
      <c r="C36" s="160"/>
      <c r="D36" s="161"/>
      <c r="E36" s="161"/>
      <c r="F36" s="161"/>
      <c r="G36" s="161"/>
      <c r="H36" s="161"/>
      <c r="I36" s="161"/>
      <c r="J36" s="161"/>
      <c r="K36" s="161"/>
      <c r="L36" s="162"/>
      <c r="M36" s="161"/>
      <c r="N36" s="163"/>
      <c r="O36" s="161"/>
      <c r="P36" s="163"/>
      <c r="Q36" s="164"/>
      <c r="R36" s="164"/>
      <c r="S36" s="741"/>
      <c r="T36" s="165"/>
      <c r="U36" s="165"/>
      <c r="V36" s="2"/>
    </row>
    <row r="37" spans="1:22" ht="15" customHeight="1">
      <c r="A37" s="166" t="s">
        <v>378</v>
      </c>
      <c r="B37" s="167"/>
      <c r="C37" s="168"/>
      <c r="D37" s="169"/>
      <c r="E37" s="169"/>
      <c r="F37" s="169"/>
      <c r="G37" s="169"/>
      <c r="H37" s="169"/>
      <c r="I37" s="169"/>
      <c r="J37" s="169"/>
      <c r="K37" s="169"/>
      <c r="L37" s="169"/>
      <c r="M37" s="170"/>
      <c r="N37" s="169"/>
      <c r="O37" s="171"/>
      <c r="P37" s="169"/>
      <c r="Q37" s="172"/>
      <c r="R37" s="172"/>
      <c r="S37" s="742"/>
      <c r="T37" s="173"/>
      <c r="U37" s="173"/>
      <c r="V37" s="2"/>
    </row>
    <row r="38" spans="1:22" ht="12" customHeight="1">
      <c r="A38" s="174" t="s">
        <v>388</v>
      </c>
      <c r="B38" s="175"/>
      <c r="C38" s="176"/>
      <c r="D38" s="177"/>
      <c r="E38" s="177"/>
      <c r="F38" s="177"/>
      <c r="G38" s="177"/>
      <c r="H38" s="177"/>
      <c r="I38" s="177"/>
      <c r="J38" s="177"/>
      <c r="K38" s="177"/>
      <c r="L38" s="177"/>
      <c r="M38" s="178"/>
      <c r="N38" s="177"/>
      <c r="O38" s="179"/>
      <c r="P38" s="177"/>
      <c r="Q38" s="180"/>
      <c r="R38" s="180"/>
      <c r="S38" s="743"/>
      <c r="T38" s="181"/>
      <c r="U38" s="744"/>
      <c r="V38" s="2"/>
    </row>
    <row r="39" spans="1:22" ht="15" customHeight="1">
      <c r="A39" s="182" t="s">
        <v>379</v>
      </c>
      <c r="B39" s="183"/>
      <c r="C39" s="184"/>
      <c r="D39" s="185"/>
      <c r="E39" s="185"/>
      <c r="F39" s="185"/>
      <c r="G39" s="185"/>
      <c r="H39" s="185"/>
      <c r="I39" s="185"/>
      <c r="J39" s="185"/>
      <c r="K39" s="185"/>
      <c r="L39" s="185"/>
      <c r="M39" s="186"/>
      <c r="N39" s="185"/>
      <c r="O39" s="187"/>
      <c r="P39" s="185"/>
      <c r="Q39" s="172"/>
      <c r="R39" s="172"/>
      <c r="S39" s="742"/>
      <c r="T39" s="188"/>
      <c r="U39" s="188"/>
      <c r="V39" s="2"/>
    </row>
    <row r="40" spans="1:22" ht="13.5" customHeight="1">
      <c r="A40" s="174" t="s">
        <v>388</v>
      </c>
      <c r="B40" s="175"/>
      <c r="C40" s="176"/>
      <c r="D40" s="177"/>
      <c r="E40" s="177"/>
      <c r="F40" s="177"/>
      <c r="G40" s="177"/>
      <c r="H40" s="177"/>
      <c r="I40" s="177"/>
      <c r="J40" s="177"/>
      <c r="K40" s="177"/>
      <c r="L40" s="177"/>
      <c r="M40" s="178"/>
      <c r="N40" s="177"/>
      <c r="O40" s="179"/>
      <c r="P40" s="177"/>
      <c r="Q40" s="180"/>
      <c r="R40" s="180"/>
      <c r="S40" s="743"/>
      <c r="T40" s="181"/>
      <c r="U40" s="744"/>
      <c r="V40" s="2"/>
    </row>
    <row r="41" spans="1:22" ht="15" customHeight="1">
      <c r="A41" s="182" t="s">
        <v>380</v>
      </c>
      <c r="B41" s="183"/>
      <c r="C41" s="184"/>
      <c r="D41" s="185"/>
      <c r="E41" s="185"/>
      <c r="F41" s="185"/>
      <c r="G41" s="185"/>
      <c r="H41" s="185"/>
      <c r="I41" s="185"/>
      <c r="J41" s="185"/>
      <c r="K41" s="185"/>
      <c r="L41" s="185"/>
      <c r="M41" s="186"/>
      <c r="N41" s="185"/>
      <c r="O41" s="187"/>
      <c r="P41" s="185"/>
      <c r="Q41" s="172"/>
      <c r="R41" s="172"/>
      <c r="S41" s="742"/>
      <c r="T41" s="188"/>
      <c r="U41" s="188"/>
      <c r="V41" s="2"/>
    </row>
    <row r="42" spans="1:22" ht="15" customHeight="1">
      <c r="A42" s="189" t="s">
        <v>389</v>
      </c>
      <c r="B42" s="190"/>
      <c r="C42" s="191"/>
      <c r="D42" s="192"/>
      <c r="E42" s="192"/>
      <c r="F42" s="192"/>
      <c r="G42" s="192"/>
      <c r="H42" s="192"/>
      <c r="I42" s="192"/>
      <c r="J42" s="192"/>
      <c r="K42" s="192"/>
      <c r="L42" s="192"/>
      <c r="M42" s="193"/>
      <c r="N42" s="192"/>
      <c r="O42" s="194"/>
      <c r="P42" s="192"/>
      <c r="Q42" s="172"/>
      <c r="R42" s="172"/>
      <c r="S42" s="742"/>
      <c r="T42" s="188"/>
      <c r="U42" s="188"/>
      <c r="V42" s="2"/>
    </row>
    <row r="43" spans="1:22" ht="15.75" customHeight="1">
      <c r="A43" s="174" t="s">
        <v>388</v>
      </c>
      <c r="B43" s="175"/>
      <c r="C43" s="176"/>
      <c r="D43" s="177"/>
      <c r="E43" s="177"/>
      <c r="F43" s="177"/>
      <c r="G43" s="177"/>
      <c r="H43" s="177"/>
      <c r="I43" s="177"/>
      <c r="J43" s="177"/>
      <c r="K43" s="177"/>
      <c r="L43" s="177"/>
      <c r="M43" s="178"/>
      <c r="N43" s="177"/>
      <c r="O43" s="179"/>
      <c r="P43" s="177"/>
      <c r="Q43" s="180"/>
      <c r="R43" s="180"/>
      <c r="S43" s="743"/>
      <c r="T43" s="181"/>
      <c r="U43" s="744"/>
      <c r="V43" s="2"/>
    </row>
    <row r="44" spans="1:22" ht="15.75" customHeight="1" thickBot="1">
      <c r="A44" s="195" t="s">
        <v>390</v>
      </c>
      <c r="B44" s="196"/>
      <c r="C44" s="197"/>
      <c r="D44" s="198"/>
      <c r="E44" s="198"/>
      <c r="F44" s="198"/>
      <c r="G44" s="198"/>
      <c r="H44" s="198"/>
      <c r="I44" s="198"/>
      <c r="J44" s="198"/>
      <c r="K44" s="198"/>
      <c r="L44" s="198"/>
      <c r="M44" s="199"/>
      <c r="N44" s="198"/>
      <c r="O44" s="200"/>
      <c r="P44" s="198"/>
      <c r="Q44" s="201"/>
      <c r="R44" s="201"/>
      <c r="S44" s="745"/>
      <c r="T44" s="202"/>
      <c r="U44" s="202"/>
      <c r="V44" s="2"/>
    </row>
    <row r="45" spans="1:22" s="35" customFormat="1" ht="9.75" customHeight="1">
      <c r="A45" s="203"/>
      <c r="B45" s="204"/>
      <c r="C45" s="204"/>
      <c r="D45" s="204"/>
      <c r="E45" s="204"/>
      <c r="F45" s="204"/>
      <c r="G45" s="204"/>
      <c r="H45" s="204"/>
      <c r="I45" s="204"/>
      <c r="J45" s="204"/>
      <c r="K45" s="205" t="s">
        <v>391</v>
      </c>
      <c r="L45" s="204"/>
      <c r="M45" s="204"/>
      <c r="N45" s="205"/>
      <c r="O45" s="204"/>
      <c r="P45" s="206" t="s">
        <v>298</v>
      </c>
      <c r="Q45" s="207"/>
      <c r="R45" s="207"/>
      <c r="S45" s="207"/>
      <c r="T45" s="206" t="s">
        <v>298</v>
      </c>
      <c r="U45" s="206" t="s">
        <v>298</v>
      </c>
      <c r="V45" s="2"/>
    </row>
    <row r="46" spans="1:22" s="35" customFormat="1">
      <c r="B46" s="208" t="s">
        <v>468</v>
      </c>
      <c r="C46" s="209"/>
      <c r="E46" s="209"/>
      <c r="F46" s="209"/>
      <c r="G46" s="209"/>
      <c r="H46" s="209"/>
      <c r="I46" s="209"/>
      <c r="J46" s="209"/>
      <c r="K46" s="210"/>
      <c r="L46" s="209"/>
      <c r="M46" s="209"/>
      <c r="N46" s="211"/>
      <c r="O46" s="209"/>
      <c r="P46" s="212">
        <v>0</v>
      </c>
      <c r="Q46" s="213"/>
      <c r="R46" s="214"/>
      <c r="S46" s="214"/>
      <c r="T46" s="215">
        <v>0</v>
      </c>
      <c r="U46" s="215">
        <v>0</v>
      </c>
      <c r="V46" s="2"/>
    </row>
    <row r="47" spans="1:22" s="35" customFormat="1">
      <c r="B47" s="208" t="s">
        <v>392</v>
      </c>
      <c r="C47" s="216"/>
      <c r="D47" s="216"/>
      <c r="E47" s="216"/>
      <c r="F47" s="216"/>
      <c r="G47" s="216"/>
      <c r="H47" s="216"/>
      <c r="I47" s="216"/>
      <c r="J47" s="216"/>
      <c r="K47" s="216"/>
      <c r="L47" s="216"/>
      <c r="M47" s="216"/>
      <c r="N47" s="216"/>
      <c r="O47" s="216"/>
      <c r="P47" s="212">
        <v>0</v>
      </c>
      <c r="Q47" s="207"/>
      <c r="R47" s="207"/>
      <c r="S47" s="207"/>
      <c r="T47" s="215">
        <v>0</v>
      </c>
      <c r="U47" s="746"/>
      <c r="V47" s="2"/>
    </row>
    <row r="48" spans="1:22" ht="6.4" customHeight="1">
      <c r="A48" s="217"/>
      <c r="B48" s="218"/>
      <c r="C48" s="218"/>
      <c r="D48" s="218"/>
      <c r="E48" s="218"/>
      <c r="F48" s="218"/>
      <c r="G48" s="218"/>
      <c r="H48" s="218"/>
      <c r="I48" s="218"/>
      <c r="J48" s="218"/>
      <c r="K48" s="218"/>
      <c r="L48" s="218"/>
      <c r="M48" s="218"/>
      <c r="N48" s="218"/>
      <c r="O48" s="219"/>
      <c r="P48" s="220"/>
      <c r="Q48" s="220"/>
      <c r="R48" s="220"/>
      <c r="S48" s="220"/>
      <c r="T48" s="220"/>
      <c r="U48" s="220"/>
      <c r="V48" s="2"/>
    </row>
    <row r="49" spans="1:22" ht="15" customHeight="1">
      <c r="B49" s="1086" t="s">
        <v>278</v>
      </c>
      <c r="C49" s="1087"/>
      <c r="D49" s="1087"/>
      <c r="E49" s="1087"/>
      <c r="F49" s="1087"/>
      <c r="G49" s="1087"/>
      <c r="H49" s="1087"/>
      <c r="I49" s="1087"/>
      <c r="J49" s="723"/>
      <c r="L49" s="221"/>
      <c r="M49" s="221"/>
      <c r="N49" s="221"/>
      <c r="O49" s="222"/>
      <c r="P49" s="223"/>
      <c r="Q49" s="224"/>
      <c r="R49" s="1088"/>
      <c r="S49" s="1088"/>
      <c r="T49" s="1088"/>
      <c r="U49" s="224"/>
      <c r="V49" s="2"/>
    </row>
    <row r="50" spans="1:22" ht="12.2" customHeight="1">
      <c r="B50" s="6" t="s">
        <v>196</v>
      </c>
      <c r="C50" s="225"/>
      <c r="D50" s="225"/>
      <c r="E50" s="225"/>
      <c r="F50" s="225"/>
      <c r="G50" s="225"/>
      <c r="H50" s="225"/>
      <c r="I50" s="225"/>
      <c r="J50" s="225"/>
      <c r="L50" s="226"/>
      <c r="M50" s="226"/>
      <c r="N50" s="226"/>
      <c r="O50" s="226"/>
      <c r="P50" s="227" t="s">
        <v>279</v>
      </c>
      <c r="Q50" s="228"/>
      <c r="R50" s="1089" t="s">
        <v>216</v>
      </c>
      <c r="S50" s="1090"/>
      <c r="T50" s="1089"/>
      <c r="U50" s="228"/>
      <c r="V50" s="2"/>
    </row>
    <row r="51" spans="1:22" ht="15" customHeight="1">
      <c r="B51" s="1086" t="s">
        <v>191</v>
      </c>
      <c r="C51" s="1087"/>
      <c r="D51" s="1087"/>
      <c r="E51" s="1087"/>
      <c r="F51" s="1087"/>
      <c r="G51" s="1087"/>
      <c r="H51" s="1087"/>
      <c r="I51" s="1087"/>
      <c r="J51" s="723"/>
      <c r="L51" s="221"/>
      <c r="M51" s="221"/>
      <c r="N51" s="221"/>
      <c r="O51" s="222"/>
      <c r="P51" s="223"/>
      <c r="Q51" s="224"/>
      <c r="R51" s="1088"/>
      <c r="S51" s="1088"/>
      <c r="T51" s="1088"/>
      <c r="U51" s="224"/>
      <c r="V51" s="2"/>
    </row>
    <row r="52" spans="1:22" ht="15.75" customHeight="1">
      <c r="A52" s="10"/>
      <c r="B52" s="229"/>
      <c r="C52" s="229"/>
      <c r="D52" s="229"/>
      <c r="E52" s="229"/>
      <c r="F52" s="229"/>
      <c r="G52" s="229"/>
      <c r="H52" s="229"/>
      <c r="I52" s="230"/>
      <c r="J52" s="230"/>
      <c r="K52" s="10"/>
      <c r="L52" s="226"/>
      <c r="M52" s="226"/>
      <c r="N52" s="226"/>
      <c r="O52" s="226"/>
      <c r="P52" s="226" t="s">
        <v>279</v>
      </c>
      <c r="Q52" s="228"/>
      <c r="R52" s="1091" t="s">
        <v>216</v>
      </c>
      <c r="S52" s="1051"/>
      <c r="T52" s="1091"/>
      <c r="U52" s="228"/>
      <c r="V52" s="2"/>
    </row>
    <row r="53" spans="1:22" ht="10.5" customHeight="1">
      <c r="A53" s="231"/>
      <c r="B53" s="231"/>
      <c r="C53" s="231"/>
      <c r="D53" s="231"/>
      <c r="E53" s="231"/>
      <c r="F53" s="231"/>
      <c r="G53" s="231"/>
      <c r="H53" s="231"/>
      <c r="I53" s="231"/>
      <c r="J53" s="231"/>
      <c r="K53" s="231"/>
      <c r="L53" s="231"/>
      <c r="M53" s="231"/>
      <c r="N53" s="231"/>
      <c r="O53" s="231"/>
      <c r="P53" s="231"/>
      <c r="Q53" s="231"/>
      <c r="R53" s="231"/>
      <c r="S53" s="231"/>
      <c r="T53" s="231"/>
      <c r="U53" s="231"/>
      <c r="V53" s="2"/>
    </row>
    <row r="54" spans="1:22">
      <c r="A54" s="79"/>
      <c r="B54" s="79"/>
      <c r="C54" s="79"/>
      <c r="D54" s="79"/>
      <c r="E54" s="79"/>
      <c r="F54" s="79"/>
      <c r="G54" s="79"/>
      <c r="H54" s="79"/>
      <c r="I54" s="84"/>
      <c r="J54" s="84"/>
      <c r="K54" s="84"/>
      <c r="L54" s="84"/>
      <c r="M54" s="84"/>
      <c r="N54" s="84"/>
      <c r="O54" s="84"/>
      <c r="P54" s="84"/>
      <c r="Q54" s="84"/>
      <c r="R54" s="84"/>
      <c r="S54" s="84"/>
      <c r="T54" s="84"/>
      <c r="U54" s="84"/>
    </row>
    <row r="55" spans="1:22">
      <c r="A55" s="79"/>
      <c r="B55" s="79"/>
      <c r="C55" s="79"/>
      <c r="D55" s="79"/>
      <c r="E55" s="79"/>
      <c r="F55" s="79"/>
      <c r="G55" s="79"/>
      <c r="H55" s="79"/>
      <c r="I55" s="84"/>
      <c r="J55" s="84"/>
      <c r="K55" s="84"/>
      <c r="L55" s="84"/>
      <c r="M55" s="84"/>
      <c r="N55" s="84"/>
      <c r="O55" s="84"/>
      <c r="P55" s="84"/>
      <c r="Q55" s="84"/>
      <c r="R55" s="84"/>
      <c r="S55" s="84"/>
      <c r="T55" s="84"/>
      <c r="U55" s="84"/>
    </row>
    <row r="56" spans="1:22">
      <c r="A56" s="79"/>
      <c r="B56" s="79"/>
      <c r="C56" s="79"/>
      <c r="D56" s="79"/>
      <c r="E56" s="79"/>
      <c r="F56" s="79"/>
      <c r="G56" s="79"/>
      <c r="H56" s="79"/>
      <c r="I56" s="84"/>
      <c r="J56" s="84"/>
      <c r="K56" s="84"/>
      <c r="L56" s="84"/>
      <c r="M56" s="84"/>
      <c r="N56" s="84"/>
      <c r="O56" s="84"/>
      <c r="P56" s="84"/>
      <c r="Q56" s="84"/>
      <c r="R56" s="84"/>
      <c r="S56" s="84"/>
      <c r="T56" s="84"/>
      <c r="U56" s="84"/>
    </row>
    <row r="57" spans="1:22" ht="16.5" customHeight="1">
      <c r="A57" s="1083" t="s">
        <v>393</v>
      </c>
      <c r="B57" s="1083"/>
      <c r="C57" s="1083"/>
      <c r="D57" s="1083"/>
      <c r="E57" s="1083"/>
      <c r="F57" s="1083"/>
      <c r="G57" s="1083"/>
      <c r="H57" s="1083"/>
      <c r="I57" s="1083"/>
      <c r="J57" s="1083"/>
      <c r="K57" s="1083"/>
      <c r="L57" s="1083"/>
      <c r="M57" s="1083"/>
      <c r="N57" s="1083"/>
      <c r="O57" s="232"/>
      <c r="P57" s="232"/>
      <c r="Q57" s="232"/>
      <c r="R57" s="232"/>
      <c r="S57" s="232"/>
      <c r="T57" s="232"/>
      <c r="U57" s="232"/>
    </row>
    <row r="58" spans="1:22" s="35" customFormat="1" ht="16.5" customHeight="1">
      <c r="A58" s="233"/>
      <c r="B58" s="234" t="s">
        <v>510</v>
      </c>
      <c r="C58" s="233"/>
      <c r="D58" s="233"/>
      <c r="E58" s="233"/>
      <c r="F58" s="233"/>
      <c r="G58" s="233"/>
      <c r="H58" s="233"/>
      <c r="I58" s="233"/>
      <c r="J58" s="233"/>
      <c r="K58" s="233"/>
      <c r="L58" s="233"/>
      <c r="M58" s="232"/>
      <c r="N58" s="232"/>
      <c r="O58" s="232"/>
      <c r="P58" s="232"/>
      <c r="Q58" s="232"/>
      <c r="R58" s="232"/>
      <c r="S58" s="232"/>
      <c r="T58" s="232"/>
      <c r="U58" s="232"/>
    </row>
    <row r="59" spans="1:22" ht="17.100000000000001" customHeight="1">
      <c r="A59" s="235">
        <v>1</v>
      </c>
      <c r="B59" s="724" t="s">
        <v>394</v>
      </c>
      <c r="C59" s="236"/>
      <c r="D59" s="236"/>
      <c r="E59" s="236"/>
      <c r="F59" s="236"/>
      <c r="G59" s="236"/>
      <c r="H59" s="236"/>
      <c r="I59" s="237"/>
      <c r="J59" s="237"/>
      <c r="K59" s="237"/>
      <c r="L59" s="237"/>
      <c r="M59" s="238"/>
      <c r="N59" s="238"/>
      <c r="O59" s="238"/>
      <c r="P59" s="238"/>
      <c r="Q59" s="238"/>
      <c r="R59" s="238"/>
      <c r="S59" s="238"/>
      <c r="T59" s="238"/>
      <c r="U59" s="238"/>
      <c r="V59" s="10"/>
    </row>
    <row r="60" spans="1:22" ht="17.100000000000001" customHeight="1">
      <c r="A60" s="46">
        <v>2</v>
      </c>
      <c r="B60" s="239" t="s">
        <v>395</v>
      </c>
      <c r="C60" s="79"/>
      <c r="D60" s="79"/>
      <c r="E60" s="79"/>
      <c r="F60" s="79"/>
      <c r="G60" s="79"/>
      <c r="H60" s="79"/>
      <c r="I60" s="84"/>
      <c r="J60" s="84"/>
      <c r="K60" s="84"/>
      <c r="L60" s="84"/>
      <c r="M60" s="238"/>
      <c r="N60" s="238"/>
      <c r="O60" s="238"/>
      <c r="P60" s="238"/>
      <c r="Q60" s="238"/>
      <c r="R60" s="238"/>
      <c r="S60" s="238"/>
      <c r="T60" s="238"/>
      <c r="U60" s="238"/>
      <c r="V60" s="10"/>
    </row>
    <row r="61" spans="1:22" ht="17.100000000000001" customHeight="1">
      <c r="A61" s="46"/>
      <c r="B61" s="239" t="s">
        <v>511</v>
      </c>
      <c r="C61" s="79"/>
      <c r="D61" s="79"/>
      <c r="E61" s="79"/>
      <c r="F61" s="79"/>
      <c r="G61" s="79"/>
      <c r="H61" s="79"/>
      <c r="I61" s="84"/>
      <c r="J61" s="84"/>
      <c r="K61" s="84"/>
      <c r="L61" s="84"/>
      <c r="M61" s="238"/>
      <c r="N61" s="238"/>
      <c r="O61" s="238"/>
      <c r="P61" s="238"/>
      <c r="Q61" s="238"/>
      <c r="R61" s="238"/>
      <c r="S61" s="238"/>
      <c r="T61" s="238"/>
      <c r="U61" s="238"/>
      <c r="V61" s="10"/>
    </row>
    <row r="62" spans="1:22" ht="17.100000000000001" customHeight="1">
      <c r="A62" s="74"/>
      <c r="B62" s="976" t="s">
        <v>512</v>
      </c>
      <c r="C62" s="236"/>
      <c r="D62" s="236"/>
      <c r="E62" s="236"/>
      <c r="F62" s="236"/>
      <c r="G62" s="236"/>
      <c r="H62" s="236"/>
      <c r="I62" s="237"/>
      <c r="J62" s="237"/>
      <c r="K62" s="237"/>
      <c r="L62" s="237"/>
      <c r="M62" s="238"/>
      <c r="N62" s="238"/>
      <c r="O62" s="238"/>
      <c r="P62" s="238"/>
      <c r="Q62" s="238"/>
      <c r="R62" s="238"/>
      <c r="S62" s="238"/>
      <c r="T62" s="238"/>
      <c r="U62" s="238"/>
      <c r="V62" s="10"/>
    </row>
    <row r="63" spans="1:22" ht="17.100000000000001" customHeight="1">
      <c r="A63" s="46">
        <v>3</v>
      </c>
      <c r="B63" s="239" t="s">
        <v>396</v>
      </c>
      <c r="C63" s="79"/>
      <c r="D63" s="79"/>
      <c r="E63" s="79"/>
      <c r="F63" s="79"/>
      <c r="G63" s="79"/>
      <c r="H63" s="79"/>
      <c r="I63" s="84"/>
      <c r="J63" s="84"/>
      <c r="K63" s="84"/>
      <c r="L63" s="84"/>
      <c r="M63" s="238"/>
      <c r="N63" s="238"/>
      <c r="O63" s="238"/>
      <c r="P63" s="238"/>
      <c r="Q63" s="238"/>
      <c r="R63" s="238"/>
      <c r="S63" s="238"/>
      <c r="T63" s="238"/>
      <c r="U63" s="238"/>
      <c r="V63" s="10"/>
    </row>
    <row r="64" spans="1:22" ht="17.100000000000001" customHeight="1">
      <c r="A64" s="46"/>
      <c r="B64" s="239" t="s">
        <v>513</v>
      </c>
      <c r="C64" s="79"/>
      <c r="D64" s="79"/>
      <c r="E64" s="79"/>
      <c r="F64" s="79"/>
      <c r="G64" s="79"/>
      <c r="H64" s="79"/>
      <c r="I64" s="84"/>
      <c r="J64" s="84"/>
      <c r="K64" s="84"/>
      <c r="L64" s="84"/>
      <c r="M64" s="238"/>
      <c r="N64" s="238"/>
      <c r="O64" s="238"/>
      <c r="P64" s="238"/>
      <c r="Q64" s="238"/>
      <c r="R64" s="238"/>
      <c r="S64" s="238"/>
      <c r="T64" s="238"/>
      <c r="U64" s="238"/>
      <c r="V64" s="10"/>
    </row>
    <row r="65" spans="1:22" ht="17.100000000000001" customHeight="1">
      <c r="A65" s="46"/>
      <c r="B65" s="239" t="s">
        <v>514</v>
      </c>
      <c r="C65" s="79"/>
      <c r="D65" s="79"/>
      <c r="E65" s="79"/>
      <c r="F65" s="79"/>
      <c r="G65" s="79"/>
      <c r="H65" s="79"/>
      <c r="I65" s="84"/>
      <c r="J65" s="84"/>
      <c r="K65" s="84"/>
      <c r="L65" s="84"/>
      <c r="M65" s="238"/>
      <c r="N65" s="238"/>
      <c r="O65" s="238"/>
      <c r="P65" s="238"/>
      <c r="Q65" s="238"/>
      <c r="R65" s="238"/>
      <c r="S65" s="238"/>
      <c r="T65" s="238"/>
      <c r="U65" s="238"/>
      <c r="V65" s="10"/>
    </row>
    <row r="66" spans="1:22" ht="17.100000000000001" customHeight="1">
      <c r="A66" s="74"/>
      <c r="B66" s="724" t="s">
        <v>397</v>
      </c>
      <c r="C66" s="236"/>
      <c r="D66" s="236"/>
      <c r="E66" s="236"/>
      <c r="F66" s="236"/>
      <c r="G66" s="236"/>
      <c r="H66" s="236"/>
      <c r="I66" s="237"/>
      <c r="J66" s="237"/>
      <c r="K66" s="237"/>
      <c r="L66" s="237"/>
      <c r="M66" s="238"/>
      <c r="N66" s="238"/>
      <c r="O66" s="238"/>
      <c r="P66" s="238"/>
      <c r="Q66" s="238"/>
      <c r="R66" s="238"/>
      <c r="S66" s="238"/>
      <c r="T66" s="238"/>
      <c r="U66" s="238"/>
      <c r="V66" s="10"/>
    </row>
    <row r="67" spans="1:22" ht="33" customHeight="1">
      <c r="A67" s="37">
        <v>4</v>
      </c>
      <c r="B67" s="1084" t="s">
        <v>524</v>
      </c>
      <c r="C67" s="1085"/>
      <c r="D67" s="1085"/>
      <c r="E67" s="1085"/>
      <c r="F67" s="1085"/>
      <c r="G67" s="1085"/>
      <c r="H67" s="1085"/>
      <c r="I67" s="1085"/>
      <c r="J67" s="1085"/>
      <c r="K67" s="1085"/>
      <c r="L67" s="1085"/>
      <c r="M67" s="1085"/>
      <c r="N67" s="1085"/>
      <c r="O67" s="238"/>
      <c r="P67" s="238"/>
      <c r="Q67" s="238"/>
      <c r="R67" s="238"/>
      <c r="S67" s="238"/>
      <c r="T67" s="238"/>
      <c r="U67" s="238"/>
      <c r="V67" s="10"/>
    </row>
    <row r="68" spans="1:22" ht="20.25" customHeight="1">
      <c r="A68" s="240">
        <v>5</v>
      </c>
      <c r="B68" s="241" t="s">
        <v>515</v>
      </c>
      <c r="C68" s="242"/>
      <c r="D68" s="242"/>
      <c r="E68" s="242"/>
      <c r="F68" s="242"/>
      <c r="G68" s="242"/>
      <c r="H68" s="242"/>
      <c r="I68" s="243"/>
      <c r="J68" s="243"/>
      <c r="K68" s="243"/>
      <c r="L68" s="243"/>
      <c r="M68" s="238"/>
      <c r="N68" s="238"/>
      <c r="O68" s="238"/>
      <c r="P68" s="238"/>
      <c r="Q68" s="238"/>
      <c r="R68" s="238"/>
      <c r="S68" s="238"/>
      <c r="T68" s="238"/>
      <c r="U68" s="238"/>
      <c r="V68" s="10"/>
    </row>
    <row r="69" spans="1:22" ht="17.100000000000001" customHeight="1">
      <c r="A69" s="244">
        <v>6</v>
      </c>
      <c r="B69" s="245" t="s">
        <v>398</v>
      </c>
      <c r="C69" s="232"/>
      <c r="D69" s="232"/>
      <c r="E69" s="232"/>
      <c r="F69" s="232"/>
      <c r="G69" s="232"/>
      <c r="H69" s="232"/>
      <c r="I69" s="232"/>
      <c r="J69" s="232"/>
      <c r="K69" s="232"/>
      <c r="L69" s="232"/>
      <c r="M69" s="238"/>
      <c r="N69" s="238"/>
      <c r="O69" s="238"/>
      <c r="P69" s="238"/>
      <c r="Q69" s="238"/>
      <c r="R69" s="238"/>
      <c r="S69" s="238"/>
      <c r="T69" s="238"/>
      <c r="U69" s="238"/>
      <c r="V69" s="10"/>
    </row>
    <row r="70" spans="1:22" ht="17.100000000000001" customHeight="1">
      <c r="A70" s="236"/>
      <c r="B70" s="246" t="s">
        <v>399</v>
      </c>
      <c r="C70" s="236"/>
      <c r="D70" s="236"/>
      <c r="E70" s="236"/>
      <c r="F70" s="236"/>
      <c r="G70" s="236"/>
      <c r="H70" s="236"/>
      <c r="I70" s="236"/>
      <c r="J70" s="236"/>
      <c r="K70" s="236"/>
      <c r="L70" s="236"/>
      <c r="M70" s="238"/>
      <c r="N70" s="238"/>
      <c r="O70" s="238"/>
      <c r="P70" s="238"/>
      <c r="Q70" s="238"/>
      <c r="R70" s="238"/>
      <c r="S70" s="238"/>
      <c r="T70" s="238"/>
      <c r="U70" s="238"/>
      <c r="V70" s="10"/>
    </row>
    <row r="71" spans="1:22">
      <c r="A71" s="79"/>
      <c r="B71" s="79"/>
      <c r="C71" s="79"/>
      <c r="D71" s="79"/>
      <c r="E71" s="79"/>
      <c r="F71" s="79"/>
      <c r="G71" s="79"/>
      <c r="H71" s="79"/>
      <c r="I71" s="84"/>
      <c r="J71" s="84"/>
      <c r="K71" s="84"/>
      <c r="L71" s="84"/>
      <c r="M71" s="84"/>
      <c r="N71" s="84"/>
      <c r="O71" s="84"/>
      <c r="P71" s="84"/>
      <c r="Q71" s="84"/>
      <c r="R71" s="84"/>
      <c r="S71" s="84"/>
      <c r="T71" s="84"/>
      <c r="U71" s="84"/>
    </row>
    <row r="72" spans="1:22">
      <c r="A72" s="79"/>
      <c r="B72" s="79"/>
      <c r="C72" s="79"/>
      <c r="D72" s="79"/>
      <c r="E72" s="79"/>
      <c r="F72" s="79"/>
      <c r="G72" s="79"/>
      <c r="H72" s="79"/>
      <c r="I72" s="84"/>
      <c r="J72" s="84"/>
      <c r="K72" s="84"/>
      <c r="L72" s="84"/>
      <c r="M72" s="84"/>
      <c r="N72" s="84"/>
      <c r="O72" s="84"/>
      <c r="P72" s="84"/>
      <c r="Q72" s="84"/>
      <c r="R72" s="84"/>
      <c r="S72" s="84"/>
      <c r="T72" s="84"/>
      <c r="U72" s="84"/>
    </row>
    <row r="73" spans="1:22">
      <c r="A73" s="79"/>
      <c r="B73" s="79"/>
      <c r="C73" s="79"/>
      <c r="D73" s="79"/>
      <c r="E73" s="79"/>
      <c r="F73" s="79"/>
      <c r="G73" s="79"/>
      <c r="H73" s="79"/>
      <c r="I73" s="84"/>
      <c r="J73" s="84"/>
      <c r="K73" s="84"/>
      <c r="L73" s="84"/>
      <c r="M73" s="84"/>
      <c r="N73" s="84"/>
      <c r="O73" s="84"/>
      <c r="P73" s="84"/>
      <c r="Q73" s="84"/>
      <c r="R73" s="84"/>
      <c r="S73" s="84"/>
      <c r="T73" s="84"/>
      <c r="U73" s="84"/>
    </row>
    <row r="74" spans="1:22">
      <c r="A74" s="79"/>
      <c r="B74" s="79"/>
      <c r="C74" s="79"/>
      <c r="D74" s="79"/>
      <c r="E74" s="79"/>
      <c r="F74" s="79"/>
      <c r="G74" s="79"/>
      <c r="H74" s="79"/>
      <c r="I74" s="84"/>
      <c r="J74" s="84"/>
      <c r="K74" s="84"/>
      <c r="L74" s="84"/>
      <c r="M74" s="84"/>
      <c r="N74" s="84"/>
      <c r="O74" s="84"/>
      <c r="P74" s="84"/>
      <c r="Q74" s="84"/>
      <c r="R74" s="84"/>
      <c r="S74" s="84"/>
      <c r="T74" s="84"/>
      <c r="U74" s="84"/>
    </row>
    <row r="75" spans="1:22">
      <c r="A75" s="79"/>
      <c r="B75" s="79"/>
      <c r="C75" s="79"/>
      <c r="D75" s="79"/>
      <c r="E75" s="79"/>
      <c r="F75" s="79"/>
      <c r="G75" s="79"/>
      <c r="H75" s="79"/>
      <c r="I75" s="84"/>
      <c r="J75" s="84"/>
      <c r="K75" s="84"/>
      <c r="L75" s="84"/>
      <c r="M75" s="84"/>
      <c r="N75" s="84"/>
      <c r="O75" s="84"/>
      <c r="P75" s="84"/>
      <c r="Q75" s="84"/>
      <c r="R75" s="84"/>
      <c r="S75" s="84"/>
      <c r="T75" s="84"/>
      <c r="U75" s="84"/>
    </row>
    <row r="76" spans="1:22">
      <c r="A76" s="79"/>
      <c r="B76" s="79"/>
      <c r="C76" s="79"/>
      <c r="D76" s="79"/>
      <c r="E76" s="79"/>
      <c r="F76" s="79"/>
      <c r="G76" s="79"/>
      <c r="H76" s="79"/>
      <c r="I76" s="84"/>
      <c r="J76" s="84"/>
      <c r="K76" s="84"/>
      <c r="L76" s="84"/>
      <c r="M76" s="84"/>
      <c r="N76" s="84"/>
      <c r="O76" s="84"/>
      <c r="P76" s="84"/>
      <c r="Q76" s="84"/>
      <c r="R76" s="84"/>
      <c r="S76" s="84"/>
      <c r="T76" s="84"/>
      <c r="U76" s="84"/>
    </row>
    <row r="77" spans="1:22">
      <c r="A77" s="79"/>
      <c r="B77" s="79"/>
      <c r="C77" s="79"/>
      <c r="D77" s="79"/>
      <c r="E77" s="79"/>
      <c r="F77" s="79"/>
      <c r="G77" s="79"/>
      <c r="H77" s="79"/>
      <c r="I77" s="84"/>
      <c r="J77" s="84"/>
      <c r="K77" s="84"/>
      <c r="L77" s="84"/>
      <c r="M77" s="84"/>
      <c r="N77" s="84"/>
      <c r="O77" s="84"/>
      <c r="P77" s="84"/>
      <c r="Q77" s="84"/>
      <c r="R77" s="84"/>
      <c r="S77" s="84"/>
      <c r="T77" s="84"/>
      <c r="U77" s="84"/>
    </row>
    <row r="78" spans="1:22">
      <c r="A78" s="79"/>
      <c r="B78" s="79"/>
      <c r="C78" s="79"/>
      <c r="D78" s="79"/>
      <c r="E78" s="79"/>
      <c r="F78" s="79"/>
      <c r="G78" s="79"/>
      <c r="H78" s="79"/>
      <c r="I78" s="84"/>
      <c r="J78" s="84"/>
      <c r="K78" s="84"/>
      <c r="L78" s="84"/>
      <c r="M78" s="84"/>
      <c r="N78" s="84"/>
      <c r="O78" s="84"/>
      <c r="P78" s="84"/>
      <c r="Q78" s="84"/>
      <c r="R78" s="84"/>
      <c r="S78" s="84"/>
      <c r="T78" s="84"/>
      <c r="U78" s="84"/>
    </row>
    <row r="79" spans="1:22">
      <c r="A79" s="79"/>
      <c r="B79" s="79"/>
      <c r="C79" s="79"/>
      <c r="D79" s="79"/>
      <c r="E79" s="79"/>
      <c r="F79" s="79"/>
      <c r="G79" s="79"/>
      <c r="H79" s="79"/>
      <c r="I79" s="84"/>
      <c r="J79" s="84"/>
      <c r="K79" s="84"/>
      <c r="L79" s="84"/>
      <c r="M79" s="84"/>
      <c r="N79" s="84"/>
      <c r="O79" s="84"/>
      <c r="P79" s="84"/>
      <c r="Q79" s="84"/>
      <c r="R79" s="84"/>
      <c r="S79" s="84"/>
      <c r="T79" s="84"/>
      <c r="U79" s="84"/>
    </row>
    <row r="80" spans="1:22">
      <c r="A80" s="79"/>
      <c r="B80" s="79"/>
      <c r="C80" s="79"/>
      <c r="D80" s="79"/>
      <c r="E80" s="79"/>
      <c r="F80" s="79"/>
      <c r="G80" s="79"/>
      <c r="H80" s="79"/>
      <c r="I80" s="84"/>
      <c r="J80" s="84"/>
      <c r="K80" s="84"/>
      <c r="L80" s="84"/>
      <c r="M80" s="84"/>
      <c r="N80" s="84"/>
      <c r="O80" s="84"/>
      <c r="P80" s="84"/>
      <c r="Q80" s="84"/>
      <c r="R80" s="84"/>
      <c r="S80" s="84"/>
      <c r="T80" s="84"/>
      <c r="U80" s="84"/>
    </row>
    <row r="81" spans="1:21">
      <c r="A81" s="79"/>
      <c r="B81" s="79"/>
      <c r="C81" s="79"/>
      <c r="D81" s="79"/>
      <c r="E81" s="79"/>
      <c r="F81" s="79"/>
      <c r="G81" s="79"/>
      <c r="H81" s="79"/>
      <c r="I81" s="84"/>
      <c r="J81" s="84"/>
      <c r="K81" s="84"/>
      <c r="L81" s="84"/>
      <c r="M81" s="84"/>
      <c r="N81" s="84"/>
      <c r="O81" s="84"/>
      <c r="P81" s="84"/>
      <c r="Q81" s="84"/>
      <c r="R81" s="84"/>
      <c r="S81" s="84"/>
      <c r="T81" s="84"/>
      <c r="U81" s="84"/>
    </row>
    <row r="82" spans="1:21">
      <c r="A82" s="79"/>
      <c r="B82" s="79"/>
      <c r="C82" s="79"/>
      <c r="D82" s="79"/>
      <c r="E82" s="79"/>
      <c r="F82" s="79"/>
      <c r="G82" s="79"/>
      <c r="H82" s="79"/>
      <c r="I82" s="84"/>
      <c r="J82" s="84"/>
      <c r="K82" s="84"/>
      <c r="L82" s="84"/>
      <c r="M82" s="84"/>
      <c r="N82" s="84"/>
      <c r="O82" s="84"/>
      <c r="P82" s="84"/>
      <c r="Q82" s="84"/>
      <c r="R82" s="84"/>
      <c r="S82" s="84"/>
      <c r="T82" s="84"/>
      <c r="U82" s="84"/>
    </row>
    <row r="83" spans="1:21">
      <c r="A83" s="79"/>
      <c r="B83" s="79"/>
      <c r="C83" s="79"/>
      <c r="D83" s="79"/>
      <c r="E83" s="79"/>
      <c r="F83" s="79"/>
      <c r="G83" s="79"/>
      <c r="H83" s="79"/>
      <c r="I83" s="84"/>
      <c r="J83" s="84"/>
      <c r="K83" s="84"/>
      <c r="L83" s="84"/>
      <c r="M83" s="84"/>
      <c r="N83" s="84"/>
      <c r="O83" s="84"/>
      <c r="P83" s="84"/>
      <c r="Q83" s="84"/>
      <c r="R83" s="84"/>
      <c r="S83" s="84"/>
      <c r="T83" s="84"/>
      <c r="U83" s="84"/>
    </row>
    <row r="84" spans="1:21">
      <c r="A84" s="79"/>
      <c r="B84" s="79"/>
      <c r="C84" s="79"/>
      <c r="D84" s="79"/>
      <c r="E84" s="79"/>
      <c r="F84" s="79"/>
      <c r="G84" s="79"/>
      <c r="H84" s="79"/>
      <c r="I84" s="84"/>
      <c r="J84" s="84"/>
      <c r="K84" s="84"/>
      <c r="L84" s="84"/>
      <c r="M84" s="84"/>
      <c r="N84" s="84"/>
      <c r="O84" s="84"/>
      <c r="P84" s="84"/>
      <c r="Q84" s="84"/>
      <c r="R84" s="84"/>
      <c r="S84" s="84"/>
      <c r="T84" s="84"/>
      <c r="U84" s="84"/>
    </row>
    <row r="85" spans="1:21">
      <c r="A85" s="79"/>
      <c r="B85" s="79"/>
      <c r="C85" s="79"/>
      <c r="D85" s="79"/>
      <c r="E85" s="79"/>
      <c r="F85" s="79"/>
      <c r="G85" s="79"/>
      <c r="H85" s="79"/>
      <c r="I85" s="84"/>
      <c r="J85" s="84"/>
      <c r="K85" s="84"/>
      <c r="L85" s="84"/>
      <c r="M85" s="84"/>
      <c r="N85" s="84"/>
      <c r="O85" s="84"/>
      <c r="P85" s="84"/>
      <c r="Q85" s="84"/>
      <c r="R85" s="84"/>
      <c r="S85" s="84"/>
      <c r="T85" s="84"/>
      <c r="U85" s="84"/>
    </row>
    <row r="86" spans="1:21">
      <c r="A86" s="79"/>
      <c r="B86" s="79"/>
      <c r="C86" s="79"/>
      <c r="D86" s="79"/>
      <c r="E86" s="79"/>
      <c r="F86" s="79"/>
      <c r="G86" s="79"/>
      <c r="H86" s="79"/>
      <c r="I86" s="84"/>
      <c r="J86" s="84"/>
      <c r="K86" s="84"/>
      <c r="L86" s="84"/>
      <c r="M86" s="84"/>
      <c r="N86" s="84"/>
      <c r="O86" s="84"/>
      <c r="P86" s="84"/>
      <c r="Q86" s="84"/>
      <c r="R86" s="84"/>
      <c r="S86" s="84"/>
      <c r="T86" s="84"/>
      <c r="U86" s="84"/>
    </row>
    <row r="87" spans="1:21">
      <c r="A87" s="79"/>
      <c r="B87" s="79"/>
      <c r="C87" s="79"/>
      <c r="D87" s="79"/>
      <c r="E87" s="79"/>
      <c r="F87" s="79"/>
      <c r="G87" s="79"/>
      <c r="H87" s="79"/>
      <c r="I87" s="84"/>
      <c r="J87" s="84"/>
      <c r="K87" s="84"/>
      <c r="L87" s="84"/>
      <c r="M87" s="84"/>
      <c r="N87" s="84"/>
      <c r="O87" s="84"/>
      <c r="P87" s="84"/>
      <c r="Q87" s="84"/>
      <c r="R87" s="84"/>
      <c r="S87" s="84"/>
      <c r="T87" s="84"/>
      <c r="U87" s="84"/>
    </row>
    <row r="88" spans="1:21">
      <c r="A88" s="79"/>
      <c r="B88" s="79"/>
      <c r="C88" s="79"/>
      <c r="D88" s="79"/>
      <c r="E88" s="79"/>
      <c r="F88" s="79"/>
      <c r="G88" s="79"/>
      <c r="H88" s="79"/>
      <c r="I88" s="84"/>
      <c r="J88" s="84"/>
      <c r="K88" s="84"/>
      <c r="L88" s="84"/>
      <c r="M88" s="84"/>
      <c r="N88" s="84"/>
      <c r="O88" s="84"/>
      <c r="P88" s="84"/>
      <c r="Q88" s="84"/>
      <c r="R88" s="84"/>
      <c r="S88" s="84"/>
      <c r="T88" s="84"/>
      <c r="U88" s="84"/>
    </row>
    <row r="89" spans="1:21">
      <c r="A89" s="79"/>
      <c r="B89" s="79"/>
      <c r="C89" s="79"/>
      <c r="D89" s="79"/>
      <c r="E89" s="79"/>
      <c r="F89" s="79"/>
      <c r="G89" s="79"/>
      <c r="H89" s="79"/>
      <c r="I89" s="84"/>
      <c r="J89" s="84"/>
      <c r="K89" s="84"/>
      <c r="L89" s="84"/>
      <c r="M89" s="84"/>
      <c r="N89" s="84"/>
      <c r="O89" s="84"/>
      <c r="P89" s="84"/>
      <c r="Q89" s="84"/>
      <c r="R89" s="84"/>
      <c r="S89" s="84"/>
      <c r="T89" s="84"/>
      <c r="U89" s="84"/>
    </row>
    <row r="90" spans="1:21">
      <c r="A90" s="79"/>
      <c r="B90" s="79"/>
      <c r="C90" s="79"/>
      <c r="D90" s="79"/>
      <c r="E90" s="79"/>
      <c r="F90" s="79"/>
      <c r="G90" s="79"/>
      <c r="H90" s="79"/>
      <c r="I90" s="84"/>
      <c r="J90" s="84"/>
      <c r="K90" s="84"/>
      <c r="L90" s="84"/>
      <c r="M90" s="84"/>
      <c r="N90" s="84"/>
      <c r="O90" s="84"/>
      <c r="P90" s="84"/>
      <c r="Q90" s="84"/>
      <c r="R90" s="84"/>
      <c r="S90" s="84"/>
      <c r="T90" s="84"/>
      <c r="U90" s="84"/>
    </row>
    <row r="91" spans="1:21">
      <c r="A91" s="79"/>
      <c r="B91" s="79"/>
      <c r="C91" s="79"/>
      <c r="D91" s="79"/>
      <c r="E91" s="79"/>
      <c r="F91" s="79"/>
      <c r="G91" s="79"/>
      <c r="H91" s="79"/>
      <c r="I91" s="84"/>
      <c r="J91" s="84"/>
      <c r="K91" s="84"/>
      <c r="L91" s="84"/>
      <c r="M91" s="84"/>
      <c r="N91" s="84"/>
      <c r="O91" s="84"/>
      <c r="P91" s="84"/>
      <c r="Q91" s="84"/>
      <c r="R91" s="84"/>
      <c r="S91" s="84"/>
      <c r="T91" s="84"/>
      <c r="U91" s="84"/>
    </row>
    <row r="92" spans="1:21">
      <c r="A92" s="79"/>
      <c r="B92" s="79"/>
      <c r="C92" s="79"/>
      <c r="D92" s="79"/>
      <c r="E92" s="79"/>
      <c r="F92" s="79"/>
      <c r="G92" s="79"/>
      <c r="H92" s="79"/>
      <c r="I92" s="84"/>
      <c r="J92" s="84"/>
      <c r="K92" s="84"/>
      <c r="L92" s="84"/>
      <c r="M92" s="84"/>
      <c r="N92" s="84"/>
      <c r="O92" s="84"/>
      <c r="P92" s="84"/>
      <c r="Q92" s="84"/>
      <c r="R92" s="84"/>
      <c r="S92" s="84"/>
      <c r="T92" s="84"/>
      <c r="U92" s="84"/>
    </row>
    <row r="93" spans="1:21">
      <c r="A93" s="79"/>
      <c r="B93" s="79"/>
      <c r="C93" s="79"/>
      <c r="D93" s="79"/>
      <c r="E93" s="79"/>
      <c r="F93" s="79"/>
      <c r="G93" s="79"/>
      <c r="H93" s="79"/>
      <c r="I93" s="84"/>
      <c r="J93" s="84"/>
      <c r="K93" s="84"/>
      <c r="L93" s="84"/>
      <c r="M93" s="84"/>
      <c r="N93" s="84"/>
      <c r="O93" s="84"/>
      <c r="P93" s="84"/>
      <c r="Q93" s="84"/>
      <c r="R93" s="84"/>
      <c r="S93" s="84"/>
      <c r="T93" s="84"/>
      <c r="U93" s="84"/>
    </row>
    <row r="94" spans="1:21">
      <c r="A94" s="79"/>
      <c r="B94" s="79"/>
      <c r="C94" s="79"/>
      <c r="D94" s="79"/>
      <c r="E94" s="79"/>
      <c r="F94" s="79"/>
      <c r="G94" s="79"/>
      <c r="H94" s="79"/>
      <c r="I94" s="84"/>
      <c r="J94" s="84"/>
      <c r="K94" s="84"/>
      <c r="L94" s="84"/>
      <c r="M94" s="84"/>
      <c r="N94" s="84"/>
      <c r="O94" s="84"/>
      <c r="P94" s="84"/>
      <c r="Q94" s="84"/>
      <c r="R94" s="84"/>
      <c r="S94" s="84"/>
      <c r="T94" s="84"/>
      <c r="U94" s="84"/>
    </row>
    <row r="95" spans="1:21">
      <c r="A95" s="79"/>
      <c r="B95" s="79"/>
      <c r="C95" s="79"/>
      <c r="D95" s="79"/>
      <c r="E95" s="79"/>
      <c r="F95" s="79"/>
      <c r="G95" s="79"/>
      <c r="H95" s="79"/>
      <c r="I95" s="84"/>
      <c r="J95" s="84"/>
      <c r="K95" s="84"/>
      <c r="L95" s="84"/>
      <c r="M95" s="84"/>
      <c r="N95" s="84"/>
      <c r="O95" s="84"/>
      <c r="P95" s="84"/>
      <c r="Q95" s="84"/>
      <c r="R95" s="84"/>
      <c r="S95" s="84"/>
      <c r="T95" s="84"/>
      <c r="U95" s="84"/>
    </row>
    <row r="96" spans="1:21">
      <c r="A96" s="79"/>
      <c r="B96" s="79"/>
      <c r="C96" s="79"/>
      <c r="D96" s="79"/>
      <c r="E96" s="79"/>
      <c r="F96" s="79"/>
      <c r="G96" s="79"/>
      <c r="H96" s="79"/>
      <c r="I96" s="84"/>
      <c r="J96" s="84"/>
      <c r="K96" s="84"/>
      <c r="L96" s="84"/>
      <c r="M96" s="84"/>
      <c r="N96" s="84"/>
      <c r="O96" s="84"/>
      <c r="P96" s="84"/>
      <c r="Q96" s="84"/>
      <c r="R96" s="84"/>
      <c r="S96" s="84"/>
      <c r="T96" s="84"/>
      <c r="U96" s="84"/>
    </row>
    <row r="97" spans="1:21">
      <c r="A97" s="79"/>
      <c r="B97" s="79"/>
      <c r="C97" s="79"/>
      <c r="D97" s="79"/>
      <c r="E97" s="79"/>
      <c r="F97" s="79"/>
      <c r="G97" s="79"/>
      <c r="H97" s="79"/>
      <c r="I97" s="84"/>
      <c r="J97" s="84"/>
      <c r="K97" s="84"/>
      <c r="L97" s="84"/>
      <c r="M97" s="84"/>
      <c r="N97" s="84"/>
      <c r="O97" s="84"/>
      <c r="P97" s="84"/>
      <c r="Q97" s="84"/>
      <c r="R97" s="84"/>
      <c r="S97" s="84"/>
      <c r="T97" s="84"/>
      <c r="U97" s="84"/>
    </row>
    <row r="98" spans="1:21">
      <c r="A98" s="79"/>
      <c r="B98" s="79"/>
      <c r="C98" s="79"/>
      <c r="D98" s="79"/>
      <c r="E98" s="79"/>
      <c r="F98" s="79"/>
      <c r="G98" s="79"/>
      <c r="H98" s="79"/>
      <c r="I98" s="84"/>
      <c r="J98" s="84"/>
      <c r="K98" s="84"/>
      <c r="L98" s="84"/>
      <c r="M98" s="84"/>
      <c r="N98" s="84"/>
      <c r="O98" s="84"/>
      <c r="P98" s="84"/>
      <c r="Q98" s="84"/>
      <c r="R98" s="84"/>
      <c r="S98" s="84"/>
      <c r="T98" s="84"/>
      <c r="U98" s="84"/>
    </row>
    <row r="99" spans="1:21">
      <c r="A99" s="79"/>
      <c r="B99" s="79"/>
      <c r="C99" s="79"/>
      <c r="D99" s="79"/>
      <c r="E99" s="79"/>
      <c r="F99" s="79"/>
      <c r="G99" s="79"/>
      <c r="H99" s="79"/>
      <c r="I99" s="84"/>
      <c r="J99" s="84"/>
      <c r="K99" s="84"/>
      <c r="L99" s="84"/>
      <c r="M99" s="84"/>
      <c r="N99" s="84"/>
      <c r="O99" s="84"/>
      <c r="P99" s="84"/>
      <c r="Q99" s="84"/>
      <c r="R99" s="84"/>
      <c r="S99" s="84"/>
      <c r="T99" s="84"/>
      <c r="U99" s="84"/>
    </row>
    <row r="100" spans="1:21">
      <c r="A100" s="79"/>
      <c r="B100" s="79"/>
      <c r="C100" s="79"/>
      <c r="D100" s="79"/>
      <c r="E100" s="79"/>
      <c r="F100" s="79"/>
      <c r="G100" s="79"/>
      <c r="H100" s="79"/>
      <c r="I100" s="84"/>
      <c r="J100" s="84"/>
      <c r="K100" s="84"/>
      <c r="L100" s="84"/>
      <c r="M100" s="84"/>
      <c r="N100" s="84"/>
      <c r="O100" s="84"/>
      <c r="P100" s="84"/>
      <c r="Q100" s="84"/>
      <c r="R100" s="84"/>
      <c r="S100" s="84"/>
      <c r="T100" s="84"/>
      <c r="U100" s="84"/>
    </row>
    <row r="101" spans="1:21">
      <c r="A101" s="79"/>
      <c r="B101" s="79"/>
      <c r="C101" s="79"/>
      <c r="D101" s="79"/>
      <c r="E101" s="79"/>
      <c r="F101" s="79"/>
      <c r="G101" s="79"/>
      <c r="H101" s="79"/>
      <c r="I101" s="84"/>
      <c r="J101" s="84"/>
      <c r="K101" s="84"/>
      <c r="L101" s="84"/>
      <c r="M101" s="84"/>
      <c r="N101" s="84"/>
      <c r="O101" s="84"/>
      <c r="P101" s="84"/>
      <c r="Q101" s="84"/>
      <c r="R101" s="84"/>
      <c r="S101" s="84"/>
      <c r="T101" s="84"/>
      <c r="U101" s="84"/>
    </row>
    <row r="102" spans="1:21">
      <c r="A102" s="79"/>
      <c r="B102" s="79"/>
      <c r="C102" s="79"/>
      <c r="D102" s="79"/>
      <c r="E102" s="79"/>
      <c r="F102" s="79"/>
      <c r="G102" s="79"/>
      <c r="H102" s="79"/>
      <c r="I102" s="84"/>
      <c r="J102" s="84"/>
      <c r="K102" s="84"/>
      <c r="L102" s="84"/>
      <c r="M102" s="84"/>
      <c r="N102" s="84"/>
      <c r="O102" s="84"/>
      <c r="P102" s="84"/>
      <c r="Q102" s="84"/>
      <c r="R102" s="84"/>
      <c r="S102" s="84"/>
      <c r="T102" s="84"/>
      <c r="U102" s="84"/>
    </row>
    <row r="103" spans="1:21">
      <c r="A103" s="79"/>
      <c r="B103" s="79"/>
      <c r="C103" s="79"/>
      <c r="D103" s="79"/>
      <c r="E103" s="79"/>
      <c r="F103" s="79"/>
      <c r="G103" s="79"/>
      <c r="H103" s="79"/>
      <c r="I103" s="84"/>
      <c r="J103" s="84"/>
      <c r="K103" s="84"/>
      <c r="L103" s="84"/>
      <c r="M103" s="84"/>
      <c r="N103" s="84"/>
      <c r="O103" s="84"/>
      <c r="P103" s="84"/>
      <c r="Q103" s="84"/>
      <c r="R103" s="84"/>
      <c r="S103" s="84"/>
      <c r="T103" s="84"/>
      <c r="U103" s="84"/>
    </row>
    <row r="104" spans="1:21">
      <c r="A104" s="79"/>
      <c r="B104" s="79"/>
      <c r="C104" s="79"/>
      <c r="D104" s="79"/>
      <c r="E104" s="79"/>
      <c r="F104" s="79"/>
      <c r="G104" s="79"/>
      <c r="H104" s="79"/>
      <c r="I104" s="84"/>
      <c r="J104" s="84"/>
      <c r="K104" s="84"/>
      <c r="L104" s="84"/>
      <c r="M104" s="84"/>
      <c r="N104" s="84"/>
      <c r="O104" s="84"/>
      <c r="P104" s="84"/>
      <c r="Q104" s="84"/>
      <c r="R104" s="84"/>
      <c r="S104" s="84"/>
      <c r="T104" s="84"/>
      <c r="U104" s="84"/>
    </row>
    <row r="105" spans="1:21">
      <c r="A105" s="79"/>
      <c r="B105" s="79"/>
      <c r="C105" s="79"/>
      <c r="D105" s="79"/>
      <c r="E105" s="79"/>
      <c r="F105" s="79"/>
      <c r="G105" s="79"/>
      <c r="H105" s="79"/>
      <c r="I105" s="84"/>
      <c r="J105" s="84"/>
      <c r="K105" s="84"/>
      <c r="L105" s="84"/>
      <c r="M105" s="84"/>
      <c r="N105" s="84"/>
      <c r="O105" s="84"/>
      <c r="P105" s="84"/>
      <c r="Q105" s="84"/>
      <c r="R105" s="84"/>
      <c r="S105" s="84"/>
      <c r="T105" s="84"/>
      <c r="U105" s="84"/>
    </row>
    <row r="106" spans="1:21">
      <c r="A106" s="79"/>
      <c r="B106" s="79"/>
      <c r="C106" s="79"/>
      <c r="D106" s="79"/>
      <c r="E106" s="79"/>
      <c r="F106" s="79"/>
      <c r="G106" s="79"/>
      <c r="H106" s="79"/>
      <c r="I106" s="84"/>
      <c r="J106" s="84"/>
      <c r="K106" s="84"/>
      <c r="L106" s="84"/>
      <c r="M106" s="84"/>
      <c r="N106" s="84"/>
      <c r="O106" s="84"/>
      <c r="P106" s="84"/>
      <c r="Q106" s="84"/>
      <c r="R106" s="84"/>
      <c r="S106" s="84"/>
      <c r="T106" s="84"/>
      <c r="U106" s="84"/>
    </row>
    <row r="107" spans="1:21">
      <c r="A107" s="79"/>
      <c r="B107" s="79"/>
      <c r="C107" s="79"/>
      <c r="D107" s="79"/>
      <c r="E107" s="79"/>
      <c r="F107" s="79"/>
      <c r="G107" s="79"/>
      <c r="H107" s="79"/>
      <c r="I107" s="84"/>
      <c r="J107" s="84"/>
      <c r="K107" s="84"/>
      <c r="L107" s="84"/>
      <c r="M107" s="84"/>
      <c r="N107" s="84"/>
      <c r="O107" s="84"/>
      <c r="P107" s="84"/>
      <c r="Q107" s="84"/>
      <c r="R107" s="84"/>
      <c r="S107" s="84"/>
      <c r="T107" s="84"/>
      <c r="U107" s="84"/>
    </row>
    <row r="108" spans="1:21">
      <c r="A108" s="79"/>
      <c r="B108" s="79"/>
      <c r="C108" s="79"/>
      <c r="D108" s="79"/>
      <c r="E108" s="79"/>
      <c r="F108" s="79"/>
      <c r="G108" s="79"/>
      <c r="H108" s="79"/>
      <c r="I108" s="84"/>
      <c r="J108" s="84"/>
      <c r="K108" s="84"/>
      <c r="L108" s="84"/>
      <c r="M108" s="84"/>
      <c r="N108" s="84"/>
      <c r="O108" s="84"/>
      <c r="P108" s="84"/>
      <c r="Q108" s="84"/>
      <c r="R108" s="84"/>
      <c r="S108" s="84"/>
      <c r="T108" s="84"/>
      <c r="U108" s="84"/>
    </row>
    <row r="109" spans="1:21">
      <c r="A109" s="79"/>
      <c r="B109" s="79"/>
      <c r="C109" s="79"/>
      <c r="D109" s="79"/>
      <c r="E109" s="79"/>
      <c r="F109" s="79"/>
      <c r="G109" s="79"/>
      <c r="H109" s="79"/>
      <c r="I109" s="84"/>
      <c r="J109" s="84"/>
      <c r="K109" s="84"/>
      <c r="L109" s="84"/>
      <c r="M109" s="84"/>
      <c r="N109" s="84"/>
      <c r="O109" s="84"/>
      <c r="P109" s="84"/>
      <c r="Q109" s="84"/>
      <c r="R109" s="84"/>
      <c r="S109" s="84"/>
      <c r="T109" s="84"/>
      <c r="U109" s="84"/>
    </row>
    <row r="110" spans="1:21">
      <c r="A110" s="79"/>
      <c r="B110" s="79"/>
      <c r="C110" s="79"/>
      <c r="D110" s="79"/>
      <c r="E110" s="79"/>
      <c r="F110" s="79"/>
      <c r="G110" s="79"/>
      <c r="H110" s="79"/>
      <c r="I110" s="84"/>
      <c r="J110" s="84"/>
      <c r="K110" s="84"/>
      <c r="L110" s="84"/>
      <c r="M110" s="84"/>
      <c r="N110" s="84"/>
      <c r="O110" s="84"/>
      <c r="P110" s="84"/>
      <c r="Q110" s="84"/>
      <c r="R110" s="84"/>
      <c r="S110" s="84"/>
      <c r="T110" s="84"/>
      <c r="U110" s="84"/>
    </row>
    <row r="111" spans="1:21">
      <c r="A111" s="79"/>
      <c r="B111" s="79"/>
      <c r="C111" s="79"/>
      <c r="D111" s="79"/>
      <c r="E111" s="79"/>
      <c r="F111" s="79"/>
      <c r="G111" s="79"/>
      <c r="H111" s="79"/>
      <c r="I111" s="84"/>
      <c r="J111" s="84"/>
      <c r="K111" s="84"/>
      <c r="L111" s="84"/>
      <c r="M111" s="84"/>
      <c r="N111" s="84"/>
      <c r="O111" s="84"/>
      <c r="P111" s="84"/>
      <c r="Q111" s="84"/>
      <c r="R111" s="84"/>
      <c r="S111" s="84"/>
      <c r="T111" s="84"/>
      <c r="U111" s="84"/>
    </row>
    <row r="112" spans="1:21">
      <c r="A112" s="79"/>
      <c r="B112" s="79"/>
      <c r="C112" s="79"/>
      <c r="D112" s="79"/>
      <c r="E112" s="79"/>
      <c r="F112" s="79"/>
      <c r="G112" s="79"/>
      <c r="H112" s="79"/>
      <c r="I112" s="84"/>
      <c r="J112" s="84"/>
      <c r="K112" s="84"/>
      <c r="L112" s="84"/>
      <c r="M112" s="84"/>
      <c r="N112" s="84"/>
      <c r="O112" s="84"/>
      <c r="P112" s="84"/>
      <c r="Q112" s="84"/>
      <c r="R112" s="84"/>
      <c r="S112" s="84"/>
      <c r="T112" s="84"/>
      <c r="U112" s="84"/>
    </row>
    <row r="113" spans="1:21">
      <c r="A113" s="79"/>
      <c r="B113" s="79"/>
      <c r="C113" s="79"/>
      <c r="D113" s="79"/>
      <c r="E113" s="79"/>
      <c r="F113" s="79"/>
      <c r="G113" s="79"/>
      <c r="H113" s="79"/>
      <c r="I113" s="84"/>
      <c r="J113" s="84"/>
      <c r="K113" s="84"/>
      <c r="L113" s="84"/>
      <c r="M113" s="84"/>
      <c r="N113" s="84"/>
      <c r="O113" s="84"/>
      <c r="P113" s="84"/>
      <c r="Q113" s="84"/>
      <c r="R113" s="84"/>
      <c r="S113" s="84"/>
      <c r="T113" s="84"/>
      <c r="U113" s="84"/>
    </row>
    <row r="114" spans="1:21">
      <c r="A114" s="79"/>
      <c r="B114" s="79"/>
      <c r="C114" s="79"/>
      <c r="D114" s="79"/>
      <c r="E114" s="79"/>
      <c r="F114" s="79"/>
      <c r="G114" s="79"/>
      <c r="H114" s="79"/>
      <c r="I114" s="84"/>
      <c r="J114" s="84"/>
      <c r="K114" s="84"/>
      <c r="L114" s="84"/>
      <c r="M114" s="84"/>
      <c r="N114" s="84"/>
      <c r="O114" s="84"/>
      <c r="P114" s="84"/>
      <c r="Q114" s="84"/>
      <c r="R114" s="84"/>
      <c r="S114" s="84"/>
      <c r="T114" s="84"/>
      <c r="U114" s="84"/>
    </row>
    <row r="115" spans="1:21">
      <c r="A115" s="79"/>
      <c r="B115" s="79"/>
      <c r="C115" s="79"/>
      <c r="D115" s="79"/>
      <c r="E115" s="79"/>
      <c r="F115" s="79"/>
      <c r="G115" s="79"/>
      <c r="H115" s="79"/>
      <c r="I115" s="84"/>
      <c r="J115" s="84"/>
      <c r="K115" s="84"/>
      <c r="L115" s="84"/>
      <c r="M115" s="84"/>
      <c r="N115" s="84"/>
      <c r="O115" s="84"/>
      <c r="P115" s="84"/>
      <c r="Q115" s="84"/>
      <c r="R115" s="84"/>
      <c r="S115" s="84"/>
      <c r="T115" s="84"/>
      <c r="U115" s="84"/>
    </row>
    <row r="116" spans="1:21">
      <c r="A116" s="79"/>
      <c r="B116" s="79"/>
      <c r="C116" s="79"/>
      <c r="D116" s="79"/>
      <c r="E116" s="79"/>
      <c r="F116" s="79"/>
      <c r="G116" s="79"/>
      <c r="H116" s="79"/>
      <c r="I116" s="84"/>
      <c r="J116" s="84"/>
      <c r="K116" s="84"/>
      <c r="L116" s="84"/>
      <c r="M116" s="84"/>
      <c r="N116" s="84"/>
      <c r="O116" s="84"/>
      <c r="P116" s="84"/>
      <c r="Q116" s="84"/>
      <c r="R116" s="84"/>
      <c r="S116" s="84"/>
      <c r="T116" s="84"/>
      <c r="U116" s="84"/>
    </row>
    <row r="117" spans="1:21">
      <c r="A117" s="79"/>
      <c r="B117" s="79"/>
      <c r="C117" s="79"/>
      <c r="D117" s="79"/>
      <c r="E117" s="79"/>
      <c r="F117" s="79"/>
      <c r="G117" s="79"/>
      <c r="H117" s="79"/>
      <c r="I117" s="84"/>
      <c r="J117" s="84"/>
      <c r="K117" s="84"/>
      <c r="L117" s="84"/>
      <c r="M117" s="84"/>
      <c r="N117" s="84"/>
      <c r="O117" s="84"/>
      <c r="P117" s="84"/>
      <c r="Q117" s="84"/>
      <c r="R117" s="84"/>
      <c r="S117" s="84"/>
      <c r="T117" s="84"/>
      <c r="U117" s="84"/>
    </row>
    <row r="118" spans="1:21">
      <c r="A118" s="79"/>
      <c r="B118" s="79"/>
      <c r="C118" s="79"/>
      <c r="D118" s="79"/>
      <c r="E118" s="79"/>
      <c r="F118" s="79"/>
      <c r="G118" s="79"/>
      <c r="H118" s="79"/>
      <c r="I118" s="84"/>
      <c r="J118" s="84"/>
      <c r="K118" s="84"/>
      <c r="L118" s="84"/>
      <c r="M118" s="84"/>
      <c r="N118" s="84"/>
      <c r="O118" s="84"/>
      <c r="P118" s="84"/>
      <c r="Q118" s="84"/>
      <c r="R118" s="84"/>
      <c r="S118" s="84"/>
      <c r="T118" s="84"/>
      <c r="U118" s="84"/>
    </row>
    <row r="119" spans="1:21">
      <c r="A119" s="79"/>
      <c r="B119" s="79"/>
      <c r="C119" s="79"/>
      <c r="D119" s="79"/>
      <c r="E119" s="79"/>
      <c r="F119" s="79"/>
      <c r="G119" s="79"/>
      <c r="H119" s="79"/>
      <c r="I119" s="84"/>
      <c r="J119" s="84"/>
      <c r="K119" s="84"/>
      <c r="L119" s="84"/>
      <c r="M119" s="84"/>
      <c r="N119" s="84"/>
      <c r="O119" s="84"/>
      <c r="P119" s="84"/>
      <c r="Q119" s="84"/>
      <c r="R119" s="84"/>
      <c r="S119" s="84"/>
      <c r="T119" s="84"/>
      <c r="U119" s="84"/>
    </row>
    <row r="120" spans="1:21">
      <c r="A120" s="79"/>
      <c r="B120" s="79"/>
      <c r="C120" s="79"/>
      <c r="D120" s="79"/>
      <c r="E120" s="79"/>
      <c r="F120" s="79"/>
      <c r="G120" s="79"/>
      <c r="H120" s="79"/>
      <c r="I120" s="84"/>
      <c r="J120" s="84"/>
      <c r="K120" s="84"/>
      <c r="L120" s="84"/>
      <c r="M120" s="84"/>
      <c r="N120" s="84"/>
      <c r="O120" s="84"/>
      <c r="P120" s="84"/>
      <c r="Q120" s="84"/>
      <c r="R120" s="84"/>
      <c r="S120" s="84"/>
      <c r="T120" s="84"/>
      <c r="U120" s="84"/>
    </row>
    <row r="121" spans="1:21">
      <c r="A121" s="79"/>
      <c r="B121" s="79"/>
      <c r="C121" s="79"/>
      <c r="D121" s="79"/>
      <c r="E121" s="79"/>
      <c r="F121" s="79"/>
      <c r="G121" s="79"/>
      <c r="H121" s="79"/>
      <c r="I121" s="84"/>
      <c r="J121" s="84"/>
      <c r="K121" s="84"/>
      <c r="L121" s="84"/>
      <c r="M121" s="84"/>
      <c r="N121" s="84"/>
      <c r="O121" s="84"/>
      <c r="P121" s="84"/>
      <c r="Q121" s="84"/>
      <c r="R121" s="84"/>
      <c r="S121" s="84"/>
      <c r="T121" s="84"/>
      <c r="U121" s="84"/>
    </row>
    <row r="122" spans="1:21">
      <c r="A122" s="79"/>
      <c r="B122" s="79"/>
      <c r="C122" s="79"/>
      <c r="D122" s="79"/>
      <c r="E122" s="79"/>
      <c r="F122" s="79"/>
      <c r="G122" s="79"/>
      <c r="H122" s="79"/>
      <c r="I122" s="84"/>
      <c r="J122" s="84"/>
      <c r="K122" s="84"/>
      <c r="L122" s="84"/>
      <c r="M122" s="84"/>
      <c r="N122" s="84"/>
      <c r="O122" s="84"/>
      <c r="P122" s="84"/>
      <c r="Q122" s="84"/>
      <c r="R122" s="84"/>
      <c r="S122" s="84"/>
      <c r="T122" s="84"/>
      <c r="U122" s="84"/>
    </row>
    <row r="123" spans="1:21">
      <c r="A123" s="79"/>
      <c r="B123" s="79"/>
      <c r="C123" s="79"/>
      <c r="D123" s="79"/>
      <c r="E123" s="79"/>
      <c r="F123" s="79"/>
      <c r="G123" s="79"/>
      <c r="H123" s="79"/>
      <c r="I123" s="84"/>
      <c r="J123" s="84"/>
      <c r="K123" s="84"/>
      <c r="L123" s="84"/>
      <c r="M123" s="84"/>
      <c r="N123" s="84"/>
      <c r="O123" s="84"/>
      <c r="P123" s="84"/>
      <c r="Q123" s="84"/>
      <c r="R123" s="84"/>
      <c r="S123" s="84"/>
      <c r="T123" s="84"/>
      <c r="U123" s="84"/>
    </row>
    <row r="124" spans="1:21">
      <c r="A124" s="79"/>
      <c r="B124" s="79"/>
      <c r="C124" s="79"/>
      <c r="D124" s="79"/>
      <c r="E124" s="79"/>
      <c r="F124" s="79"/>
      <c r="G124" s="79"/>
      <c r="H124" s="79"/>
      <c r="I124" s="84"/>
      <c r="J124" s="84"/>
      <c r="K124" s="84"/>
      <c r="L124" s="84"/>
      <c r="M124" s="84"/>
      <c r="N124" s="84"/>
      <c r="O124" s="84"/>
      <c r="P124" s="84"/>
      <c r="Q124" s="84"/>
      <c r="R124" s="84"/>
      <c r="S124" s="84"/>
      <c r="T124" s="84"/>
      <c r="U124" s="84"/>
    </row>
    <row r="125" spans="1:21">
      <c r="A125" s="79"/>
      <c r="B125" s="79"/>
      <c r="C125" s="79"/>
      <c r="D125" s="79"/>
      <c r="E125" s="79"/>
      <c r="F125" s="79"/>
      <c r="G125" s="79"/>
      <c r="H125" s="79"/>
      <c r="I125" s="84"/>
      <c r="J125" s="84"/>
      <c r="K125" s="84"/>
      <c r="L125" s="84"/>
      <c r="M125" s="84"/>
      <c r="N125" s="84"/>
      <c r="O125" s="84"/>
      <c r="P125" s="84"/>
      <c r="Q125" s="84"/>
      <c r="R125" s="84"/>
      <c r="S125" s="84"/>
      <c r="T125" s="84"/>
      <c r="U125" s="84"/>
    </row>
    <row r="126" spans="1:21">
      <c r="A126" s="79"/>
      <c r="B126" s="79"/>
      <c r="C126" s="79"/>
      <c r="D126" s="79"/>
      <c r="E126" s="79"/>
      <c r="F126" s="79"/>
      <c r="G126" s="79"/>
      <c r="H126" s="79"/>
      <c r="I126" s="84"/>
      <c r="J126" s="84"/>
      <c r="K126" s="84"/>
      <c r="L126" s="84"/>
      <c r="M126" s="84"/>
      <c r="N126" s="84"/>
      <c r="O126" s="84"/>
      <c r="P126" s="84"/>
      <c r="Q126" s="84"/>
      <c r="R126" s="84"/>
      <c r="S126" s="84"/>
      <c r="T126" s="84"/>
      <c r="U126" s="84"/>
    </row>
    <row r="127" spans="1:21">
      <c r="A127" s="79"/>
      <c r="B127" s="79"/>
      <c r="C127" s="79"/>
      <c r="D127" s="79"/>
      <c r="E127" s="79"/>
      <c r="F127" s="79"/>
      <c r="G127" s="79"/>
      <c r="H127" s="79"/>
      <c r="I127" s="84"/>
      <c r="J127" s="84"/>
      <c r="K127" s="84"/>
      <c r="L127" s="84"/>
      <c r="M127" s="84"/>
      <c r="N127" s="84"/>
      <c r="O127" s="84"/>
      <c r="P127" s="84"/>
      <c r="Q127" s="84"/>
      <c r="R127" s="84"/>
      <c r="S127" s="84"/>
      <c r="T127" s="84"/>
      <c r="U127" s="84"/>
    </row>
  </sheetData>
  <mergeCells count="35">
    <mergeCell ref="B3:F3"/>
    <mergeCell ref="G3:T3"/>
    <mergeCell ref="I4:O4"/>
    <mergeCell ref="I5:K5"/>
    <mergeCell ref="L5:L7"/>
    <mergeCell ref="P5:P7"/>
    <mergeCell ref="Q5:S5"/>
    <mergeCell ref="Q6:Q7"/>
    <mergeCell ref="R6:R7"/>
    <mergeCell ref="M5:M7"/>
    <mergeCell ref="A5:A7"/>
    <mergeCell ref="B5:B7"/>
    <mergeCell ref="C5:C7"/>
    <mergeCell ref="D5:H5"/>
    <mergeCell ref="G6:G7"/>
    <mergeCell ref="H6:H7"/>
    <mergeCell ref="D6:D7"/>
    <mergeCell ref="E6:E7"/>
    <mergeCell ref="F6:F7"/>
    <mergeCell ref="U5:U7"/>
    <mergeCell ref="A57:N57"/>
    <mergeCell ref="B67:N67"/>
    <mergeCell ref="B49:I49"/>
    <mergeCell ref="R49:T49"/>
    <mergeCell ref="R50:T50"/>
    <mergeCell ref="B51:I51"/>
    <mergeCell ref="R51:T51"/>
    <mergeCell ref="R52:T52"/>
    <mergeCell ref="T5:T7"/>
    <mergeCell ref="S6:S7"/>
    <mergeCell ref="N5:N7"/>
    <mergeCell ref="I6:I7"/>
    <mergeCell ref="J6:J7"/>
    <mergeCell ref="K6:K7"/>
    <mergeCell ref="O5:O7"/>
  </mergeCells>
  <phoneticPr fontId="87" type="noConversion"/>
  <pageMargins left="0.15748031496062992" right="0.15748031496062992" top="0.15748031496062992" bottom="0.15748031496062992" header="0.15748031496062992" footer="0.15748031496062992"/>
  <pageSetup paperSize="9" scale="65" orientation="landscape" r:id="rId1"/>
  <headerFooter alignWithMargins="0">
    <oddFooter>Страница &amp;P из &amp;N</oddFooter>
  </headerFooter>
</worksheet>
</file>

<file path=xl/worksheets/sheet4.xml><?xml version="1.0" encoding="utf-8"?>
<worksheet xmlns="http://schemas.openxmlformats.org/spreadsheetml/2006/main" xmlns:r="http://schemas.openxmlformats.org/officeDocument/2006/relationships">
  <dimension ref="A1:Q41"/>
  <sheetViews>
    <sheetView topLeftCell="A20" zoomScaleNormal="100" workbookViewId="0">
      <selection activeCell="P35" sqref="P35"/>
    </sheetView>
  </sheetViews>
  <sheetFormatPr defaultColWidth="8.85546875" defaultRowHeight="15"/>
  <cols>
    <col min="1" max="1" width="25.28515625" style="1" customWidth="1"/>
    <col min="2" max="2" width="8.140625" style="1" customWidth="1"/>
    <col min="3" max="3" width="7.85546875" style="1" customWidth="1"/>
    <col min="4" max="4" width="8.85546875" style="1" customWidth="1"/>
    <col min="5" max="5" width="8" style="1" customWidth="1"/>
    <col min="6" max="6" width="12.42578125" style="64" customWidth="1"/>
    <col min="7" max="7" width="19.85546875" style="1" customWidth="1"/>
    <col min="8" max="8" width="21.28515625" style="1" customWidth="1"/>
    <col min="9" max="9" width="20.28515625" style="1" customWidth="1"/>
    <col min="10" max="10" width="19.42578125" style="1" customWidth="1"/>
    <col min="11" max="11" width="24" style="1" customWidth="1"/>
    <col min="12" max="12" width="2.42578125" style="1" customWidth="1"/>
    <col min="13" max="13" width="9.5703125" style="1" customWidth="1"/>
    <col min="14" max="14" width="9.42578125" style="1" customWidth="1"/>
    <col min="15" max="16" width="9.140625" style="1" customWidth="1"/>
    <col min="17" max="17" width="10.42578125" style="1" customWidth="1"/>
    <col min="18" max="18" width="3.7109375" style="1" customWidth="1"/>
    <col min="19" max="16384" width="8.85546875" style="1"/>
  </cols>
  <sheetData>
    <row r="1" spans="1:12">
      <c r="A1" s="4"/>
      <c r="B1" s="4"/>
      <c r="C1" s="4"/>
      <c r="D1" s="4"/>
      <c r="E1" s="4"/>
      <c r="F1" s="278"/>
      <c r="G1" s="4"/>
      <c r="I1" s="279"/>
      <c r="J1" s="279" t="s">
        <v>425</v>
      </c>
      <c r="K1" s="4"/>
      <c r="L1" s="2"/>
    </row>
    <row r="2" spans="1:12" ht="16.149999999999999" customHeight="1">
      <c r="A2" s="1133" t="s">
        <v>426</v>
      </c>
      <c r="B2" s="1133"/>
      <c r="C2" s="1133"/>
      <c r="D2" s="1133"/>
      <c r="E2" s="1133"/>
      <c r="F2" s="1133"/>
      <c r="G2" s="1133"/>
      <c r="H2" s="1133"/>
      <c r="I2" s="1133"/>
      <c r="J2" s="1133"/>
      <c r="K2" s="280"/>
      <c r="L2" s="2"/>
    </row>
    <row r="3" spans="1:12" ht="15" customHeight="1" thickBot="1">
      <c r="A3" s="281" t="s">
        <v>350</v>
      </c>
      <c r="B3" s="281"/>
      <c r="C3" s="281"/>
      <c r="D3" s="281"/>
      <c r="E3" s="281"/>
      <c r="F3" s="282"/>
      <c r="G3" s="282"/>
      <c r="H3" s="1134"/>
      <c r="I3" s="1134"/>
      <c r="J3" s="1134"/>
      <c r="K3" s="1134"/>
      <c r="L3" s="2"/>
    </row>
    <row r="4" spans="1:12" ht="26.25" customHeight="1">
      <c r="A4" s="1135" t="s">
        <v>400</v>
      </c>
      <c r="B4" s="1138" t="s">
        <v>428</v>
      </c>
      <c r="C4" s="1139"/>
      <c r="D4" s="1139"/>
      <c r="E4" s="1139"/>
      <c r="F4" s="1135" t="s">
        <v>430</v>
      </c>
      <c r="G4" s="1140" t="s">
        <v>427</v>
      </c>
      <c r="H4" s="1141"/>
      <c r="I4" s="1141"/>
      <c r="J4" s="1141"/>
      <c r="K4" s="1142"/>
      <c r="L4" s="283"/>
    </row>
    <row r="5" spans="1:12" ht="49.5" customHeight="1">
      <c r="A5" s="1136"/>
      <c r="B5" s="1151" t="s">
        <v>401</v>
      </c>
      <c r="C5" s="1152"/>
      <c r="D5" s="1149" t="s">
        <v>402</v>
      </c>
      <c r="E5" s="1150"/>
      <c r="F5" s="1136"/>
      <c r="G5" s="1145" t="s">
        <v>523</v>
      </c>
      <c r="H5" s="1147" t="s">
        <v>403</v>
      </c>
      <c r="I5" s="1147" t="s">
        <v>177</v>
      </c>
      <c r="J5" s="1147" t="s">
        <v>429</v>
      </c>
      <c r="K5" s="1143" t="s">
        <v>178</v>
      </c>
      <c r="L5" s="283"/>
    </row>
    <row r="6" spans="1:12" ht="65.25" customHeight="1" thickBot="1">
      <c r="A6" s="1137"/>
      <c r="B6" s="284" t="s">
        <v>404</v>
      </c>
      <c r="C6" s="285" t="s">
        <v>405</v>
      </c>
      <c r="D6" s="286" t="s">
        <v>404</v>
      </c>
      <c r="E6" s="287" t="s">
        <v>405</v>
      </c>
      <c r="F6" s="1137"/>
      <c r="G6" s="1146"/>
      <c r="H6" s="1148"/>
      <c r="I6" s="1148"/>
      <c r="J6" s="1148"/>
      <c r="K6" s="1144"/>
      <c r="L6" s="283"/>
    </row>
    <row r="7" spans="1:12" ht="25.5" customHeight="1" thickBot="1">
      <c r="A7" s="288">
        <v>1</v>
      </c>
      <c r="B7" s="289">
        <v>2</v>
      </c>
      <c r="C7" s="290">
        <v>3</v>
      </c>
      <c r="D7" s="291">
        <v>4</v>
      </c>
      <c r="E7" s="291">
        <v>5</v>
      </c>
      <c r="F7" s="292">
        <v>6</v>
      </c>
      <c r="G7" s="289">
        <v>7</v>
      </c>
      <c r="H7" s="293" t="s">
        <v>406</v>
      </c>
      <c r="I7" s="293">
        <v>9</v>
      </c>
      <c r="J7" s="293">
        <v>10</v>
      </c>
      <c r="K7" s="294" t="s">
        <v>407</v>
      </c>
      <c r="L7" s="283"/>
    </row>
    <row r="8" spans="1:12" ht="33.75" customHeight="1">
      <c r="A8" s="295" t="s">
        <v>408</v>
      </c>
      <c r="B8" s="296"/>
      <c r="C8" s="948"/>
      <c r="D8" s="955"/>
      <c r="E8" s="951"/>
      <c r="F8" s="297">
        <v>59152</v>
      </c>
      <c r="G8" s="298"/>
      <c r="H8" s="835">
        <f t="shared" ref="H8:H13" si="0">F8*G8*12</f>
        <v>0</v>
      </c>
      <c r="I8" s="299"/>
      <c r="J8" s="299"/>
      <c r="K8" s="837">
        <f t="shared" ref="K8:K13" si="1">H8-I8-J8</f>
        <v>0</v>
      </c>
      <c r="L8" s="283"/>
    </row>
    <row r="9" spans="1:12" ht="24.75" customHeight="1">
      <c r="A9" s="300" t="s">
        <v>409</v>
      </c>
      <c r="B9" s="301"/>
      <c r="C9" s="949"/>
      <c r="D9" s="956"/>
      <c r="E9" s="952"/>
      <c r="F9" s="302">
        <v>29576</v>
      </c>
      <c r="G9" s="303"/>
      <c r="H9" s="836">
        <f t="shared" si="0"/>
        <v>0</v>
      </c>
      <c r="I9" s="304"/>
      <c r="J9" s="304"/>
      <c r="K9" s="836">
        <f t="shared" si="1"/>
        <v>0</v>
      </c>
      <c r="L9" s="283"/>
    </row>
    <row r="10" spans="1:12" ht="29.25" customHeight="1">
      <c r="A10" s="306" t="s">
        <v>410</v>
      </c>
      <c r="B10" s="301"/>
      <c r="C10" s="949"/>
      <c r="D10" s="956"/>
      <c r="E10" s="952"/>
      <c r="F10" s="302">
        <v>29576</v>
      </c>
      <c r="G10" s="303"/>
      <c r="H10" s="836">
        <f t="shared" si="0"/>
        <v>0</v>
      </c>
      <c r="I10" s="304"/>
      <c r="J10" s="304"/>
      <c r="K10" s="836">
        <f t="shared" si="1"/>
        <v>0</v>
      </c>
      <c r="L10" s="283"/>
    </row>
    <row r="11" spans="1:12" ht="34.5" customHeight="1">
      <c r="A11" s="300" t="s">
        <v>411</v>
      </c>
      <c r="B11" s="301"/>
      <c r="C11" s="949"/>
      <c r="D11" s="956"/>
      <c r="E11" s="953"/>
      <c r="F11" s="307">
        <f>ROUND(E11,0)</f>
        <v>0</v>
      </c>
      <c r="G11" s="303"/>
      <c r="H11" s="836">
        <f t="shared" si="0"/>
        <v>0</v>
      </c>
      <c r="I11" s="304"/>
      <c r="J11" s="304"/>
      <c r="K11" s="836">
        <f t="shared" si="1"/>
        <v>0</v>
      </c>
      <c r="L11" s="283"/>
    </row>
    <row r="12" spans="1:12" ht="26.25" customHeight="1">
      <c r="A12" s="308" t="s">
        <v>412</v>
      </c>
      <c r="B12" s="301"/>
      <c r="C12" s="949"/>
      <c r="D12" s="956"/>
      <c r="E12" s="953"/>
      <c r="F12" s="307">
        <f>ROUND(E12,0)</f>
        <v>0</v>
      </c>
      <c r="G12" s="303"/>
      <c r="H12" s="836">
        <f t="shared" si="0"/>
        <v>0</v>
      </c>
      <c r="I12" s="304"/>
      <c r="J12" s="304"/>
      <c r="K12" s="836">
        <f t="shared" si="1"/>
        <v>0</v>
      </c>
      <c r="L12" s="283"/>
    </row>
    <row r="13" spans="1:12" ht="27.75" customHeight="1" thickBot="1">
      <c r="A13" s="309" t="s">
        <v>413</v>
      </c>
      <c r="B13" s="310"/>
      <c r="C13" s="950"/>
      <c r="D13" s="957"/>
      <c r="E13" s="954"/>
      <c r="F13" s="311">
        <v>59152</v>
      </c>
      <c r="G13" s="312"/>
      <c r="H13" s="304">
        <f t="shared" si="0"/>
        <v>0</v>
      </c>
      <c r="I13" s="313"/>
      <c r="J13" s="313"/>
      <c r="K13" s="305">
        <f t="shared" si="1"/>
        <v>0</v>
      </c>
      <c r="L13" s="283"/>
    </row>
    <row r="14" spans="1:12" ht="32.25" customHeight="1" thickBot="1">
      <c r="A14" s="314" t="s">
        <v>414</v>
      </c>
      <c r="B14" s="959">
        <f>SUM(B8,B9,B10,B12,B13,B11)</f>
        <v>0</v>
      </c>
      <c r="C14" s="315" t="s">
        <v>248</v>
      </c>
      <c r="D14" s="959">
        <f t="shared" ref="D14" si="2">SUM(D8,D9,D10,D12,D13,D11)</f>
        <v>0</v>
      </c>
      <c r="E14" s="315" t="s">
        <v>248</v>
      </c>
      <c r="F14" s="316" t="s">
        <v>248</v>
      </c>
      <c r="G14" s="317">
        <f>SUM(G8,G9,G10,G11,G12,G13)</f>
        <v>0</v>
      </c>
      <c r="H14" s="958">
        <f>SUM(H8,H9,H10,H11,H12,H13)</f>
        <v>0</v>
      </c>
      <c r="I14" s="958">
        <f>SUM(I8,I9,I10,I11,I12,I13)</f>
        <v>0</v>
      </c>
      <c r="J14" s="958">
        <f>SUM(J8,J9,J10,J11,J12,J13)</f>
        <v>0</v>
      </c>
      <c r="K14" s="875">
        <f>SUM(K8,K9,K10,K11,K12,K13)</f>
        <v>0</v>
      </c>
      <c r="L14" s="283"/>
    </row>
    <row r="15" spans="1:12" ht="15.75" customHeight="1">
      <c r="A15" s="1164"/>
      <c r="B15" s="1165"/>
      <c r="C15" s="1165"/>
      <c r="D15" s="1165"/>
      <c r="E15" s="1165"/>
      <c r="F15" s="1165"/>
      <c r="G15" s="1165"/>
      <c r="H15" s="1165"/>
      <c r="I15" s="1165"/>
      <c r="J15" s="1165"/>
      <c r="K15" s="1165"/>
      <c r="L15" s="283"/>
    </row>
    <row r="16" spans="1:12" ht="18.75" customHeight="1">
      <c r="A16" s="1159" t="s">
        <v>130</v>
      </c>
      <c r="B16" s="1160"/>
      <c r="C16" s="1160"/>
      <c r="D16" s="1160"/>
      <c r="E16" s="1160"/>
      <c r="F16" s="1160"/>
      <c r="G16" s="712"/>
      <c r="H16" s="712"/>
      <c r="I16" s="712"/>
      <c r="J16" s="716" t="s">
        <v>132</v>
      </c>
      <c r="K16" s="320"/>
      <c r="L16" s="283"/>
    </row>
    <row r="17" spans="1:17" ht="18.75" customHeight="1">
      <c r="A17" s="1158" t="s">
        <v>236</v>
      </c>
      <c r="B17" s="1158"/>
      <c r="C17" s="1158"/>
      <c r="D17" s="1158"/>
      <c r="E17" s="1158"/>
      <c r="F17" s="1158"/>
      <c r="G17" s="1158"/>
      <c r="H17" s="1158"/>
      <c r="I17" s="713" t="s">
        <v>126</v>
      </c>
      <c r="J17" s="717"/>
      <c r="K17" s="320"/>
      <c r="L17" s="283"/>
    </row>
    <row r="18" spans="1:17" ht="29.25" customHeight="1">
      <c r="A18" s="1171" t="s">
        <v>237</v>
      </c>
      <c r="B18" s="1171"/>
      <c r="C18" s="1171"/>
      <c r="D18" s="1171"/>
      <c r="E18" s="1171"/>
      <c r="F18" s="1171"/>
      <c r="G18" s="1171"/>
      <c r="H18" s="1171"/>
      <c r="I18" s="713" t="s">
        <v>127</v>
      </c>
      <c r="J18" s="717"/>
      <c r="K18" s="320"/>
      <c r="L18" s="283"/>
    </row>
    <row r="19" spans="1:17" ht="18.75" customHeight="1">
      <c r="A19" s="1158" t="s">
        <v>238</v>
      </c>
      <c r="B19" s="1158"/>
      <c r="C19" s="1158"/>
      <c r="D19" s="1158"/>
      <c r="E19" s="1158"/>
      <c r="F19" s="1158"/>
      <c r="G19" s="1158"/>
      <c r="H19" s="1158"/>
      <c r="I19" s="713" t="s">
        <v>128</v>
      </c>
      <c r="J19" s="717"/>
      <c r="K19" s="320"/>
      <c r="L19" s="283"/>
    </row>
    <row r="20" spans="1:17" ht="18.75" customHeight="1">
      <c r="A20" s="1158" t="s">
        <v>239</v>
      </c>
      <c r="B20" s="1158"/>
      <c r="C20" s="1158"/>
      <c r="D20" s="1158"/>
      <c r="E20" s="1158"/>
      <c r="F20" s="1158"/>
      <c r="G20" s="1158"/>
      <c r="H20" s="1158"/>
      <c r="I20" s="713" t="s">
        <v>129</v>
      </c>
      <c r="J20" s="717"/>
      <c r="K20" s="320"/>
      <c r="L20" s="283"/>
    </row>
    <row r="21" spans="1:17" ht="18.75" customHeight="1">
      <c r="A21" s="1158" t="s">
        <v>465</v>
      </c>
      <c r="B21" s="1158"/>
      <c r="C21" s="1158"/>
      <c r="D21" s="1158"/>
      <c r="E21" s="1158"/>
      <c r="F21" s="1158"/>
      <c r="G21" s="1158"/>
      <c r="H21" s="1158"/>
      <c r="I21" s="713" t="s">
        <v>466</v>
      </c>
      <c r="J21" s="717"/>
      <c r="K21" s="320"/>
      <c r="L21" s="283"/>
    </row>
    <row r="22" spans="1:17" ht="14.25" customHeight="1">
      <c r="A22" s="1161" t="s">
        <v>215</v>
      </c>
      <c r="B22" s="1161"/>
      <c r="C22" s="1161"/>
      <c r="D22" s="1161"/>
      <c r="E22" s="1161"/>
      <c r="F22" s="1161"/>
      <c r="G22" s="1161"/>
      <c r="H22" s="1161"/>
      <c r="I22" s="1161"/>
      <c r="J22" s="785">
        <f>SUM(J17:J21)</f>
        <v>0</v>
      </c>
      <c r="K22" s="320"/>
      <c r="L22" s="283"/>
    </row>
    <row r="23" spans="1:17" ht="19.5" customHeight="1">
      <c r="A23" s="1162" t="s">
        <v>176</v>
      </c>
      <c r="B23" s="1169" t="s">
        <v>179</v>
      </c>
      <c r="C23" s="1169"/>
      <c r="D23" s="1169"/>
      <c r="E23" s="1169"/>
      <c r="F23" s="1169"/>
      <c r="G23" s="1169"/>
      <c r="H23" s="1169"/>
      <c r="I23" s="1169"/>
      <c r="J23" s="784">
        <v>0</v>
      </c>
      <c r="K23" s="320"/>
      <c r="L23" s="283"/>
    </row>
    <row r="24" spans="1:17" ht="20.25" customHeight="1">
      <c r="A24" s="1163"/>
      <c r="B24" s="1166" t="s">
        <v>180</v>
      </c>
      <c r="C24" s="1167"/>
      <c r="D24" s="1167"/>
      <c r="E24" s="1167"/>
      <c r="F24" s="1167"/>
      <c r="G24" s="1167"/>
      <c r="H24" s="1167"/>
      <c r="I24" s="1168"/>
      <c r="J24" s="784">
        <f>J22-J23</f>
        <v>0</v>
      </c>
      <c r="K24" s="320"/>
      <c r="L24" s="283"/>
    </row>
    <row r="25" spans="1:17" ht="36" customHeight="1">
      <c r="A25" s="714"/>
      <c r="B25" s="714"/>
      <c r="C25" s="714"/>
      <c r="D25" s="714"/>
      <c r="E25" s="714"/>
      <c r="F25" s="714"/>
      <c r="G25" s="714"/>
      <c r="H25" s="714"/>
      <c r="I25" s="715"/>
      <c r="J25" s="320"/>
      <c r="K25" s="320"/>
      <c r="L25" s="283"/>
    </row>
    <row r="26" spans="1:17">
      <c r="A26" s="1170" t="s">
        <v>278</v>
      </c>
      <c r="B26" s="1170"/>
      <c r="C26" s="1170"/>
      <c r="D26" s="1170"/>
      <c r="E26" s="1170"/>
      <c r="F26" s="248"/>
      <c r="G26" s="724"/>
      <c r="H26" s="224"/>
      <c r="I26" s="1088"/>
      <c r="J26" s="1088"/>
      <c r="L26" s="283"/>
      <c r="M26" s="10"/>
      <c r="N26" s="10"/>
    </row>
    <row r="27" spans="1:17" ht="12.75" customHeight="1">
      <c r="A27" s="321"/>
      <c r="B27" s="321"/>
      <c r="C27" s="321"/>
      <c r="D27" s="321"/>
      <c r="E27" s="321"/>
      <c r="F27" s="1"/>
      <c r="G27" s="228" t="s">
        <v>279</v>
      </c>
      <c r="H27" s="229"/>
      <c r="I27" s="1089" t="s">
        <v>216</v>
      </c>
      <c r="J27" s="1089"/>
      <c r="L27" s="283"/>
      <c r="M27" s="10"/>
      <c r="N27" s="10"/>
    </row>
    <row r="28" spans="1:17" ht="25.5" customHeight="1">
      <c r="A28" s="1170" t="s">
        <v>191</v>
      </c>
      <c r="B28" s="1170"/>
      <c r="C28" s="1170"/>
      <c r="D28" s="1170"/>
      <c r="E28" s="1170"/>
      <c r="F28" s="1"/>
      <c r="G28" s="724"/>
      <c r="H28" s="224"/>
      <c r="I28" s="1088"/>
      <c r="J28" s="1088"/>
      <c r="K28" s="10"/>
      <c r="L28" s="283"/>
      <c r="M28" s="10"/>
      <c r="N28" s="10"/>
    </row>
    <row r="29" spans="1:17" ht="34.5" customHeight="1">
      <c r="F29" s="1"/>
      <c r="G29" s="228" t="s">
        <v>279</v>
      </c>
      <c r="H29" s="10"/>
      <c r="I29" s="1089" t="s">
        <v>216</v>
      </c>
      <c r="J29" s="1089"/>
      <c r="K29" s="229"/>
      <c r="L29" s="283"/>
    </row>
    <row r="30" spans="1:17" s="35" customFormat="1" ht="22.5" customHeight="1">
      <c r="A30" s="2"/>
      <c r="B30" s="2"/>
      <c r="C30" s="2"/>
      <c r="D30" s="2"/>
      <c r="E30" s="2"/>
      <c r="F30" s="63"/>
      <c r="G30" s="2"/>
      <c r="H30" s="2"/>
      <c r="I30" s="2"/>
      <c r="J30" s="2"/>
      <c r="K30" s="2"/>
      <c r="L30" s="2"/>
    </row>
    <row r="31" spans="1:17" ht="22.5" customHeight="1">
      <c r="A31" s="322" t="s">
        <v>415</v>
      </c>
      <c r="B31" s="322"/>
      <c r="C31" s="322"/>
      <c r="D31" s="322"/>
      <c r="E31" s="322"/>
      <c r="F31" s="323"/>
      <c r="G31" s="324"/>
      <c r="H31" s="324"/>
      <c r="I31" s="324"/>
      <c r="J31" s="324"/>
      <c r="K31" s="324"/>
    </row>
    <row r="32" spans="1:17" s="35" customFormat="1" ht="35.25" customHeight="1">
      <c r="A32" s="1155" t="s">
        <v>470</v>
      </c>
      <c r="B32" s="1155"/>
      <c r="C32" s="1155"/>
      <c r="D32" s="1155"/>
      <c r="E32" s="1155"/>
      <c r="F32" s="1155"/>
      <c r="G32" s="1155"/>
      <c r="H32" s="1155"/>
      <c r="I32" s="1155"/>
      <c r="J32" s="1155"/>
      <c r="K32" s="325"/>
      <c r="L32" s="325"/>
      <c r="M32" s="325"/>
      <c r="N32" s="325"/>
      <c r="O32" s="325"/>
      <c r="P32" s="325"/>
      <c r="Q32" s="325"/>
    </row>
    <row r="33" spans="1:17" s="35" customFormat="1" ht="21" customHeight="1">
      <c r="A33" s="1155" t="s">
        <v>450</v>
      </c>
      <c r="B33" s="1155"/>
      <c r="C33" s="1155"/>
      <c r="D33" s="1155"/>
      <c r="E33" s="1155"/>
      <c r="F33" s="1155"/>
      <c r="G33" s="1155"/>
      <c r="H33" s="1155"/>
      <c r="I33" s="1155"/>
      <c r="J33" s="1155"/>
      <c r="K33" s="325"/>
      <c r="L33" s="325"/>
      <c r="M33" s="325"/>
      <c r="N33" s="325"/>
      <c r="O33" s="325"/>
      <c r="P33" s="325"/>
      <c r="Q33" s="325"/>
    </row>
    <row r="34" spans="1:17" s="35" customFormat="1" ht="30.75" customHeight="1">
      <c r="A34" s="1155" t="s">
        <v>416</v>
      </c>
      <c r="B34" s="1155"/>
      <c r="C34" s="1155"/>
      <c r="D34" s="1155"/>
      <c r="E34" s="1155"/>
      <c r="F34" s="1155"/>
      <c r="G34" s="1155"/>
      <c r="H34" s="1155"/>
      <c r="I34" s="1155"/>
      <c r="J34" s="1155"/>
      <c r="K34" s="325"/>
      <c r="L34" s="325"/>
      <c r="M34" s="325"/>
      <c r="N34" s="325"/>
      <c r="O34" s="325"/>
      <c r="P34" s="325"/>
      <c r="Q34" s="325"/>
    </row>
    <row r="35" spans="1:17" ht="44.25" customHeight="1">
      <c r="A35" s="1154" t="s">
        <v>525</v>
      </c>
      <c r="B35" s="1154"/>
      <c r="C35" s="1154"/>
      <c r="D35" s="1154"/>
      <c r="E35" s="1154"/>
      <c r="F35" s="1154"/>
      <c r="G35" s="1154"/>
      <c r="H35" s="1154"/>
      <c r="I35" s="1154"/>
      <c r="J35" s="1154"/>
    </row>
    <row r="36" spans="1:17" ht="19.5" customHeight="1">
      <c r="A36" s="1155" t="s">
        <v>417</v>
      </c>
      <c r="B36" s="1155"/>
      <c r="C36" s="1155"/>
      <c r="D36" s="1155"/>
      <c r="E36" s="1155"/>
      <c r="F36" s="1155"/>
      <c r="G36" s="1155"/>
      <c r="H36" s="1155"/>
      <c r="I36" s="1155"/>
      <c r="J36" s="1155"/>
    </row>
    <row r="37" spans="1:17" ht="32.25" customHeight="1">
      <c r="A37" s="1154" t="s">
        <v>526</v>
      </c>
      <c r="B37" s="1154"/>
      <c r="C37" s="1154"/>
      <c r="D37" s="1154"/>
      <c r="E37" s="1154"/>
      <c r="F37" s="1154"/>
      <c r="G37" s="1154"/>
      <c r="H37" s="1154"/>
      <c r="I37" s="1154"/>
      <c r="J37" s="1154"/>
    </row>
    <row r="38" spans="1:17" ht="42" customHeight="1">
      <c r="A38" s="1154" t="s">
        <v>451</v>
      </c>
      <c r="B38" s="1154"/>
      <c r="C38" s="1154"/>
      <c r="D38" s="1154"/>
      <c r="E38" s="1154"/>
      <c r="F38" s="1154"/>
      <c r="G38" s="1154"/>
      <c r="H38" s="1154"/>
      <c r="I38" s="1154"/>
      <c r="J38" s="1154"/>
    </row>
    <row r="39" spans="1:17">
      <c r="A39" s="1157" t="s">
        <v>133</v>
      </c>
      <c r="B39" s="1157"/>
      <c r="C39" s="1157"/>
      <c r="D39" s="1157"/>
      <c r="E39" s="1157"/>
      <c r="F39" s="1157"/>
      <c r="G39" s="1157"/>
      <c r="H39" s="1157"/>
      <c r="I39" s="1157"/>
      <c r="J39" s="1157"/>
    </row>
    <row r="40" spans="1:17">
      <c r="A40" s="1156" t="s">
        <v>0</v>
      </c>
      <c r="B40" s="1156"/>
      <c r="C40" s="1156"/>
      <c r="D40" s="1156"/>
      <c r="E40" s="1156"/>
      <c r="F40" s="1156"/>
      <c r="G40" s="1156"/>
      <c r="H40" s="1156"/>
      <c r="I40" s="1156"/>
      <c r="J40" s="1156"/>
    </row>
    <row r="41" spans="1:17">
      <c r="A41" s="1153"/>
      <c r="B41" s="1153"/>
      <c r="C41" s="1153"/>
      <c r="D41" s="1153"/>
      <c r="E41" s="1153"/>
      <c r="F41" s="1153"/>
      <c r="G41" s="1153"/>
      <c r="H41" s="1153"/>
      <c r="I41" s="1153"/>
      <c r="J41" s="1153"/>
    </row>
  </sheetData>
  <mergeCells count="40">
    <mergeCell ref="A15:K15"/>
    <mergeCell ref="B24:I24"/>
    <mergeCell ref="B23:I23"/>
    <mergeCell ref="I27:J27"/>
    <mergeCell ref="A28:E28"/>
    <mergeCell ref="I28:J28"/>
    <mergeCell ref="I26:J26"/>
    <mergeCell ref="A26:E26"/>
    <mergeCell ref="A17:H17"/>
    <mergeCell ref="A18:H18"/>
    <mergeCell ref="A19:H19"/>
    <mergeCell ref="A20:H20"/>
    <mergeCell ref="A33:J33"/>
    <mergeCell ref="A35:J35"/>
    <mergeCell ref="A34:J34"/>
    <mergeCell ref="A21:H21"/>
    <mergeCell ref="A16:F16"/>
    <mergeCell ref="A22:I22"/>
    <mergeCell ref="A32:J32"/>
    <mergeCell ref="A23:A24"/>
    <mergeCell ref="I29:J29"/>
    <mergeCell ref="A41:J41"/>
    <mergeCell ref="A38:J38"/>
    <mergeCell ref="A37:J37"/>
    <mergeCell ref="A36:J36"/>
    <mergeCell ref="A40:J40"/>
    <mergeCell ref="A39:J39"/>
    <mergeCell ref="A2:J2"/>
    <mergeCell ref="H3:K3"/>
    <mergeCell ref="A4:A6"/>
    <mergeCell ref="B4:E4"/>
    <mergeCell ref="F4:F6"/>
    <mergeCell ref="G4:K4"/>
    <mergeCell ref="K5:K6"/>
    <mergeCell ref="G5:G6"/>
    <mergeCell ref="H5:H6"/>
    <mergeCell ref="I5:I6"/>
    <mergeCell ref="D5:E5"/>
    <mergeCell ref="J5:J6"/>
    <mergeCell ref="B5:C5"/>
  </mergeCells>
  <phoneticPr fontId="87" type="noConversion"/>
  <pageMargins left="0.70866141732283472" right="0.31496062992125984" top="0.35433070866141736" bottom="0.19685039370078741" header="0.31496062992125984" footer="0.31496062992125984"/>
  <pageSetup paperSize="9" scale="70" orientation="landscape" r:id="rId1"/>
</worksheet>
</file>

<file path=xl/worksheets/sheet5.xml><?xml version="1.0" encoding="utf-8"?>
<worksheet xmlns="http://schemas.openxmlformats.org/spreadsheetml/2006/main" xmlns:r="http://schemas.openxmlformats.org/officeDocument/2006/relationships">
  <dimension ref="A1:O34"/>
  <sheetViews>
    <sheetView zoomScaleNormal="100" workbookViewId="0">
      <selection sqref="A1:N33"/>
    </sheetView>
  </sheetViews>
  <sheetFormatPr defaultColWidth="8.85546875" defaultRowHeight="15"/>
  <cols>
    <col min="1" max="1" width="19.28515625" style="1" customWidth="1"/>
    <col min="2" max="2" width="6.28515625" style="1" customWidth="1"/>
    <col min="3" max="3" width="10.5703125" style="1" customWidth="1"/>
    <col min="4" max="4" width="10.42578125" style="1" customWidth="1"/>
    <col min="5" max="5" width="8.42578125" style="1" customWidth="1"/>
    <col min="6" max="6" width="9" style="1" customWidth="1"/>
    <col min="7" max="7" width="10.42578125" style="1" customWidth="1"/>
    <col min="8" max="8" width="10.85546875" style="1" customWidth="1"/>
    <col min="9" max="9" width="10" style="1" customWidth="1"/>
    <col min="10" max="10" width="9.85546875" style="1" customWidth="1"/>
    <col min="11" max="11" width="9" style="1" customWidth="1"/>
    <col min="12" max="12" width="15" style="1" customWidth="1"/>
    <col min="13" max="13" width="9" style="1" customWidth="1"/>
    <col min="14" max="14" width="11.42578125" style="1" customWidth="1"/>
    <col min="15" max="15" width="3.7109375" style="1" customWidth="1"/>
    <col min="16" max="16384" width="8.85546875" style="1"/>
  </cols>
  <sheetData>
    <row r="1" spans="1:15" ht="13.35" customHeight="1">
      <c r="A1" s="79"/>
      <c r="B1" s="79"/>
      <c r="C1" s="79"/>
      <c r="D1" s="247"/>
      <c r="E1" s="79"/>
      <c r="F1" s="79"/>
      <c r="G1" s="79"/>
      <c r="H1" s="79"/>
      <c r="I1" s="79"/>
      <c r="J1" s="79"/>
      <c r="K1" s="79"/>
      <c r="L1" s="248" t="s">
        <v>431</v>
      </c>
      <c r="M1" s="4"/>
      <c r="N1" s="4"/>
      <c r="O1" s="2"/>
    </row>
    <row r="2" spans="1:15" ht="17.25" customHeight="1">
      <c r="A2" s="249" t="s">
        <v>350</v>
      </c>
      <c r="B2" s="249"/>
      <c r="C2" s="249"/>
      <c r="D2" s="249"/>
      <c r="E2" s="1186"/>
      <c r="F2" s="1186"/>
      <c r="G2" s="1186"/>
      <c r="H2" s="1186"/>
      <c r="I2" s="1186"/>
      <c r="J2" s="1186"/>
      <c r="K2" s="1186"/>
      <c r="L2" s="1186"/>
      <c r="M2" s="1186"/>
      <c r="N2" s="1186"/>
      <c r="O2" s="2"/>
    </row>
    <row r="3" spans="1:15" ht="12.75" customHeight="1">
      <c r="A3" s="234" t="s">
        <v>181</v>
      </c>
      <c r="B3" s="250"/>
      <c r="C3" s="250"/>
      <c r="D3" s="250"/>
      <c r="E3" s="250"/>
      <c r="F3" s="1187"/>
      <c r="G3" s="1187"/>
      <c r="H3" s="1187"/>
      <c r="I3" s="1187"/>
      <c r="J3" s="1187"/>
      <c r="K3" s="251"/>
      <c r="L3" s="250"/>
      <c r="M3" s="250"/>
      <c r="N3" s="250"/>
      <c r="O3" s="2"/>
    </row>
    <row r="4" spans="1:15" ht="13.9" customHeight="1" thickBot="1">
      <c r="A4" s="252"/>
      <c r="B4" s="253"/>
      <c r="C4" s="253"/>
      <c r="D4" s="1172" t="s">
        <v>432</v>
      </c>
      <c r="E4" s="1172"/>
      <c r="F4" s="1172"/>
      <c r="G4" s="1172"/>
      <c r="H4" s="1172"/>
      <c r="I4" s="1172"/>
      <c r="J4" s="1172"/>
      <c r="K4" s="1172"/>
      <c r="L4" s="1172"/>
      <c r="M4" s="1172"/>
      <c r="N4" s="81"/>
      <c r="O4" s="2"/>
    </row>
    <row r="5" spans="1:15" ht="10.9" customHeight="1">
      <c r="A5" s="1105" t="s">
        <v>352</v>
      </c>
      <c r="B5" s="1105" t="s">
        <v>353</v>
      </c>
      <c r="C5" s="1181" t="s">
        <v>354</v>
      </c>
      <c r="D5" s="1122" t="s">
        <v>355</v>
      </c>
      <c r="E5" s="1111"/>
      <c r="F5" s="1111"/>
      <c r="G5" s="1111"/>
      <c r="H5" s="1112"/>
      <c r="I5" s="1122" t="s">
        <v>356</v>
      </c>
      <c r="J5" s="1111"/>
      <c r="K5" s="1123"/>
      <c r="L5" s="1097" t="s">
        <v>276</v>
      </c>
      <c r="M5" s="1130" t="s">
        <v>357</v>
      </c>
      <c r="N5" s="1175" t="s">
        <v>276</v>
      </c>
      <c r="O5" s="2"/>
    </row>
    <row r="6" spans="1:15" ht="23.1" customHeight="1">
      <c r="A6" s="1106"/>
      <c r="B6" s="1106"/>
      <c r="C6" s="1182"/>
      <c r="D6" s="1116" t="s">
        <v>361</v>
      </c>
      <c r="E6" s="1100" t="s">
        <v>362</v>
      </c>
      <c r="F6" s="1113" t="s">
        <v>363</v>
      </c>
      <c r="G6" s="1113" t="s">
        <v>364</v>
      </c>
      <c r="H6" s="1114" t="s">
        <v>365</v>
      </c>
      <c r="I6" s="1100" t="s">
        <v>366</v>
      </c>
      <c r="J6" s="1100" t="s">
        <v>367</v>
      </c>
      <c r="K6" s="1102" t="s">
        <v>368</v>
      </c>
      <c r="L6" s="1098"/>
      <c r="M6" s="1131"/>
      <c r="N6" s="1176"/>
      <c r="O6" s="2"/>
    </row>
    <row r="7" spans="1:15" ht="61.15" customHeight="1" thickBot="1">
      <c r="A7" s="1107"/>
      <c r="B7" s="1107"/>
      <c r="C7" s="1183"/>
      <c r="D7" s="1178"/>
      <c r="E7" s="1179"/>
      <c r="F7" s="1184"/>
      <c r="G7" s="1184"/>
      <c r="H7" s="1185"/>
      <c r="I7" s="1184"/>
      <c r="J7" s="1184"/>
      <c r="K7" s="1180"/>
      <c r="L7" s="1173"/>
      <c r="M7" s="1174"/>
      <c r="N7" s="1177"/>
      <c r="O7" s="2"/>
    </row>
    <row r="8" spans="1:15" ht="10.9" customHeight="1" thickBot="1">
      <c r="A8" s="87" t="s">
        <v>332</v>
      </c>
      <c r="B8" s="88" t="s">
        <v>304</v>
      </c>
      <c r="C8" s="254" t="s">
        <v>306</v>
      </c>
      <c r="D8" s="255" t="s">
        <v>308</v>
      </c>
      <c r="E8" s="255" t="s">
        <v>317</v>
      </c>
      <c r="F8" s="255" t="s">
        <v>322</v>
      </c>
      <c r="G8" s="255" t="s">
        <v>333</v>
      </c>
      <c r="H8" s="256" t="s">
        <v>334</v>
      </c>
      <c r="I8" s="257" t="s">
        <v>335</v>
      </c>
      <c r="J8" s="257" t="s">
        <v>336</v>
      </c>
      <c r="K8" s="258" t="s">
        <v>337</v>
      </c>
      <c r="L8" s="259" t="s">
        <v>372</v>
      </c>
      <c r="M8" s="260" t="s">
        <v>341</v>
      </c>
      <c r="N8" s="261" t="s">
        <v>373</v>
      </c>
      <c r="O8" s="2"/>
    </row>
    <row r="9" spans="1:15" ht="14.1" customHeight="1">
      <c r="A9" s="262" t="s">
        <v>378</v>
      </c>
      <c r="B9" s="95"/>
      <c r="C9" s="96"/>
      <c r="D9" s="97"/>
      <c r="E9" s="97"/>
      <c r="F9" s="97"/>
      <c r="G9" s="97"/>
      <c r="H9" s="97"/>
      <c r="I9" s="97"/>
      <c r="J9" s="97"/>
      <c r="K9" s="97"/>
      <c r="L9" s="840"/>
      <c r="M9" s="841"/>
      <c r="N9" s="842"/>
      <c r="O9" s="2"/>
    </row>
    <row r="10" spans="1:15" ht="14.1" customHeight="1">
      <c r="A10" s="263" t="s">
        <v>379</v>
      </c>
      <c r="B10" s="102"/>
      <c r="C10" s="103"/>
      <c r="D10" s="104"/>
      <c r="E10" s="104"/>
      <c r="F10" s="104"/>
      <c r="G10" s="104"/>
      <c r="H10" s="104"/>
      <c r="I10" s="104"/>
      <c r="J10" s="104"/>
      <c r="K10" s="104"/>
      <c r="L10" s="264"/>
      <c r="M10" s="104"/>
      <c r="N10" s="264"/>
      <c r="O10" s="2"/>
    </row>
    <row r="11" spans="1:15" ht="14.1" customHeight="1">
      <c r="A11" s="263" t="s">
        <v>380</v>
      </c>
      <c r="B11" s="102"/>
      <c r="C11" s="103"/>
      <c r="D11" s="104"/>
      <c r="E11" s="104"/>
      <c r="F11" s="104"/>
      <c r="G11" s="104"/>
      <c r="H11" s="104"/>
      <c r="I11" s="104"/>
      <c r="J11" s="104"/>
      <c r="K11" s="104"/>
      <c r="L11" s="264"/>
      <c r="M11" s="104"/>
      <c r="N11" s="264"/>
      <c r="O11" s="2"/>
    </row>
    <row r="12" spans="1:15" ht="14.1" customHeight="1">
      <c r="A12" s="263" t="s">
        <v>389</v>
      </c>
      <c r="B12" s="102"/>
      <c r="C12" s="103"/>
      <c r="D12" s="104"/>
      <c r="E12" s="104"/>
      <c r="F12" s="104"/>
      <c r="G12" s="104"/>
      <c r="H12" s="104"/>
      <c r="I12" s="104"/>
      <c r="J12" s="104"/>
      <c r="K12" s="104"/>
      <c r="L12" s="264"/>
      <c r="M12" s="104"/>
      <c r="N12" s="264"/>
      <c r="O12" s="2"/>
    </row>
    <row r="13" spans="1:15" ht="15.6" customHeight="1" thickBot="1">
      <c r="A13" s="786" t="s">
        <v>390</v>
      </c>
      <c r="B13" s="135"/>
      <c r="C13" s="136"/>
      <c r="D13" s="137"/>
      <c r="E13" s="137"/>
      <c r="F13" s="137"/>
      <c r="G13" s="137"/>
      <c r="H13" s="137"/>
      <c r="I13" s="137"/>
      <c r="J13" s="137"/>
      <c r="K13" s="137"/>
      <c r="L13" s="270"/>
      <c r="M13" s="843"/>
      <c r="N13" s="271"/>
      <c r="O13" s="2"/>
    </row>
    <row r="14" spans="1:15" ht="17.850000000000001" customHeight="1" thickBot="1">
      <c r="A14" s="265" t="s">
        <v>262</v>
      </c>
      <c r="B14" s="266"/>
      <c r="C14" s="266"/>
      <c r="D14" s="266"/>
      <c r="E14" s="266"/>
      <c r="F14" s="266"/>
      <c r="G14" s="266"/>
      <c r="H14" s="266"/>
      <c r="I14" s="266"/>
      <c r="J14" s="266"/>
      <c r="K14" s="266"/>
      <c r="L14" s="266"/>
      <c r="M14" s="266"/>
      <c r="N14" s="266"/>
      <c r="O14" s="2"/>
    </row>
    <row r="15" spans="1:15" ht="16.5" thickBot="1">
      <c r="A15" s="252"/>
      <c r="B15" s="253"/>
      <c r="C15" s="253"/>
      <c r="D15" s="1172" t="s">
        <v>433</v>
      </c>
      <c r="E15" s="1172"/>
      <c r="F15" s="1172"/>
      <c r="G15" s="1172"/>
      <c r="H15" s="1172"/>
      <c r="I15" s="1172"/>
      <c r="J15" s="1172"/>
      <c r="K15" s="1172"/>
      <c r="L15" s="1172"/>
      <c r="M15" s="1172"/>
      <c r="N15" s="81"/>
      <c r="O15" s="2"/>
    </row>
    <row r="16" spans="1:15" ht="12.75" customHeight="1">
      <c r="A16" s="1105" t="s">
        <v>352</v>
      </c>
      <c r="B16" s="1105" t="s">
        <v>353</v>
      </c>
      <c r="C16" s="1181" t="s">
        <v>354</v>
      </c>
      <c r="D16" s="1122" t="s">
        <v>355</v>
      </c>
      <c r="E16" s="1111"/>
      <c r="F16" s="1111"/>
      <c r="G16" s="1111"/>
      <c r="H16" s="1112"/>
      <c r="I16" s="1122" t="s">
        <v>356</v>
      </c>
      <c r="J16" s="1111"/>
      <c r="K16" s="1123"/>
      <c r="L16" s="1097" t="s">
        <v>276</v>
      </c>
      <c r="M16" s="1130" t="s">
        <v>357</v>
      </c>
      <c r="N16" s="1175" t="s">
        <v>276</v>
      </c>
      <c r="O16" s="2"/>
    </row>
    <row r="17" spans="1:15" ht="15" customHeight="1">
      <c r="A17" s="1106"/>
      <c r="B17" s="1106"/>
      <c r="C17" s="1182"/>
      <c r="D17" s="1116" t="s">
        <v>361</v>
      </c>
      <c r="E17" s="1100" t="s">
        <v>362</v>
      </c>
      <c r="F17" s="1113" t="s">
        <v>363</v>
      </c>
      <c r="G17" s="1113" t="s">
        <v>364</v>
      </c>
      <c r="H17" s="1114" t="s">
        <v>365</v>
      </c>
      <c r="I17" s="1100" t="s">
        <v>366</v>
      </c>
      <c r="J17" s="1100" t="s">
        <v>367</v>
      </c>
      <c r="K17" s="1102" t="s">
        <v>368</v>
      </c>
      <c r="L17" s="1098"/>
      <c r="M17" s="1131"/>
      <c r="N17" s="1176"/>
      <c r="O17" s="2"/>
    </row>
    <row r="18" spans="1:15" ht="66.95" customHeight="1" thickBot="1">
      <c r="A18" s="1107"/>
      <c r="B18" s="1107"/>
      <c r="C18" s="1183"/>
      <c r="D18" s="1178"/>
      <c r="E18" s="1179"/>
      <c r="F18" s="1184"/>
      <c r="G18" s="1184"/>
      <c r="H18" s="1185"/>
      <c r="I18" s="1184"/>
      <c r="J18" s="1184"/>
      <c r="K18" s="1180"/>
      <c r="L18" s="1173"/>
      <c r="M18" s="1174"/>
      <c r="N18" s="1177"/>
      <c r="O18" s="2"/>
    </row>
    <row r="19" spans="1:15" ht="10.35" customHeight="1" thickBot="1">
      <c r="A19" s="87" t="s">
        <v>332</v>
      </c>
      <c r="B19" s="88" t="s">
        <v>304</v>
      </c>
      <c r="C19" s="254" t="s">
        <v>306</v>
      </c>
      <c r="D19" s="255" t="s">
        <v>308</v>
      </c>
      <c r="E19" s="255" t="s">
        <v>317</v>
      </c>
      <c r="F19" s="255" t="s">
        <v>322</v>
      </c>
      <c r="G19" s="255" t="s">
        <v>333</v>
      </c>
      <c r="H19" s="256" t="s">
        <v>334</v>
      </c>
      <c r="I19" s="257" t="s">
        <v>335</v>
      </c>
      <c r="J19" s="257" t="s">
        <v>336</v>
      </c>
      <c r="K19" s="258" t="s">
        <v>337</v>
      </c>
      <c r="L19" s="259" t="s">
        <v>372</v>
      </c>
      <c r="M19" s="260" t="s">
        <v>341</v>
      </c>
      <c r="N19" s="261" t="s">
        <v>373</v>
      </c>
      <c r="O19" s="2"/>
    </row>
    <row r="20" spans="1:15" ht="14.1" customHeight="1">
      <c r="A20" s="262" t="s">
        <v>378</v>
      </c>
      <c r="B20" s="95"/>
      <c r="C20" s="96"/>
      <c r="D20" s="97"/>
      <c r="E20" s="97"/>
      <c r="F20" s="97"/>
      <c r="G20" s="97"/>
      <c r="H20" s="97"/>
      <c r="I20" s="97"/>
      <c r="J20" s="97"/>
      <c r="K20" s="97"/>
      <c r="L20" s="840"/>
      <c r="M20" s="841"/>
      <c r="N20" s="842"/>
      <c r="O20" s="2"/>
    </row>
    <row r="21" spans="1:15" ht="14.45" customHeight="1">
      <c r="A21" s="787" t="s">
        <v>388</v>
      </c>
      <c r="B21" s="135"/>
      <c r="C21" s="136"/>
      <c r="D21" s="137"/>
      <c r="E21" s="137"/>
      <c r="F21" s="137"/>
      <c r="G21" s="137"/>
      <c r="H21" s="137"/>
      <c r="I21" s="137"/>
      <c r="J21" s="137"/>
      <c r="K21" s="137"/>
      <c r="L21" s="264"/>
      <c r="M21" s="137"/>
      <c r="N21" s="264"/>
      <c r="O21" s="2"/>
    </row>
    <row r="22" spans="1:15" ht="14.1" customHeight="1">
      <c r="A22" s="263" t="s">
        <v>379</v>
      </c>
      <c r="B22" s="267"/>
      <c r="C22" s="838"/>
      <c r="D22" s="269"/>
      <c r="E22" s="269"/>
      <c r="F22" s="269"/>
      <c r="G22" s="269"/>
      <c r="H22" s="269"/>
      <c r="I22" s="269"/>
      <c r="J22" s="269"/>
      <c r="K22" s="269"/>
      <c r="L22" s="264"/>
      <c r="M22" s="104"/>
      <c r="N22" s="264"/>
      <c r="O22" s="2"/>
    </row>
    <row r="23" spans="1:15" ht="15" customHeight="1">
      <c r="A23" s="787" t="s">
        <v>388</v>
      </c>
      <c r="B23" s="135"/>
      <c r="C23" s="136"/>
      <c r="D23" s="137"/>
      <c r="E23" s="137"/>
      <c r="F23" s="137"/>
      <c r="G23" s="137"/>
      <c r="H23" s="137"/>
      <c r="I23" s="137"/>
      <c r="J23" s="137"/>
      <c r="K23" s="137"/>
      <c r="L23" s="264"/>
      <c r="M23" s="137"/>
      <c r="N23" s="264"/>
      <c r="O23" s="2"/>
    </row>
    <row r="24" spans="1:15" ht="14.1" customHeight="1">
      <c r="A24" s="263" t="s">
        <v>380</v>
      </c>
      <c r="B24" s="102"/>
      <c r="C24" s="103"/>
      <c r="D24" s="104"/>
      <c r="E24" s="104"/>
      <c r="F24" s="104"/>
      <c r="G24" s="104"/>
      <c r="H24" s="104"/>
      <c r="I24" s="104"/>
      <c r="J24" s="104"/>
      <c r="K24" s="104"/>
      <c r="L24" s="264"/>
      <c r="M24" s="104"/>
      <c r="N24" s="264"/>
      <c r="O24" s="2"/>
    </row>
    <row r="25" spans="1:15" ht="14.1" customHeight="1">
      <c r="A25" s="263" t="s">
        <v>389</v>
      </c>
      <c r="B25" s="267"/>
      <c r="C25" s="268"/>
      <c r="D25" s="269"/>
      <c r="E25" s="269"/>
      <c r="F25" s="269"/>
      <c r="G25" s="269"/>
      <c r="H25" s="269"/>
      <c r="I25" s="269"/>
      <c r="J25" s="269"/>
      <c r="K25" s="269"/>
      <c r="L25" s="264"/>
      <c r="M25" s="104"/>
      <c r="N25" s="264"/>
      <c r="O25" s="2"/>
    </row>
    <row r="26" spans="1:15" ht="13.9" customHeight="1">
      <c r="A26" s="787" t="s">
        <v>388</v>
      </c>
      <c r="B26" s="135"/>
      <c r="C26" s="136"/>
      <c r="D26" s="137"/>
      <c r="E26" s="137"/>
      <c r="F26" s="137"/>
      <c r="G26" s="137"/>
      <c r="H26" s="137"/>
      <c r="I26" s="137"/>
      <c r="J26" s="137"/>
      <c r="K26" s="137"/>
      <c r="L26" s="264"/>
      <c r="M26" s="137"/>
      <c r="N26" s="264"/>
      <c r="O26" s="2"/>
    </row>
    <row r="27" spans="1:15" ht="21.75" customHeight="1" thickBot="1">
      <c r="A27" s="839" t="s">
        <v>390</v>
      </c>
      <c r="B27" s="135"/>
      <c r="C27" s="136"/>
      <c r="D27" s="137"/>
      <c r="E27" s="137"/>
      <c r="F27" s="137"/>
      <c r="G27" s="137"/>
      <c r="H27" s="137"/>
      <c r="I27" s="137"/>
      <c r="J27" s="137"/>
      <c r="K27" s="137"/>
      <c r="L27" s="270"/>
      <c r="M27" s="843"/>
      <c r="N27" s="271"/>
      <c r="O27" s="2"/>
    </row>
    <row r="28" spans="1:15" ht="18.399999999999999" customHeight="1" thickBot="1">
      <c r="A28" s="272" t="s">
        <v>262</v>
      </c>
      <c r="B28" s="273"/>
      <c r="C28" s="273"/>
      <c r="D28" s="273"/>
      <c r="E28" s="273"/>
      <c r="F28" s="273"/>
      <c r="G28" s="273"/>
      <c r="H28" s="273"/>
      <c r="I28" s="273"/>
      <c r="J28" s="273"/>
      <c r="K28" s="273"/>
      <c r="L28" s="273"/>
      <c r="M28" s="273"/>
      <c r="N28" s="273"/>
      <c r="O28" s="2"/>
    </row>
    <row r="29" spans="1:15" ht="4.1500000000000004" customHeight="1">
      <c r="A29" s="274"/>
      <c r="B29" s="275"/>
      <c r="C29" s="276"/>
      <c r="D29" s="276"/>
      <c r="E29" s="276"/>
      <c r="F29" s="276"/>
      <c r="G29" s="276"/>
      <c r="H29" s="276"/>
      <c r="I29" s="276"/>
      <c r="J29" s="276"/>
      <c r="K29" s="276"/>
      <c r="L29" s="276"/>
      <c r="M29" s="276"/>
      <c r="N29" s="276"/>
      <c r="O29" s="2"/>
    </row>
    <row r="30" spans="1:15">
      <c r="A30" s="1086" t="s">
        <v>278</v>
      </c>
      <c r="B30" s="1087"/>
      <c r="C30" s="1087"/>
      <c r="D30" s="1087"/>
      <c r="E30" s="1087"/>
      <c r="F30" s="1087"/>
      <c r="G30" s="1087"/>
      <c r="H30" s="248"/>
      <c r="I30" s="1088"/>
      <c r="J30" s="1088"/>
      <c r="K30" s="224"/>
      <c r="L30" s="239"/>
      <c r="M30" s="1088"/>
      <c r="N30" s="1088"/>
      <c r="O30" s="2"/>
    </row>
    <row r="31" spans="1:15" ht="12.75" customHeight="1">
      <c r="I31" s="1089" t="s">
        <v>279</v>
      </c>
      <c r="J31" s="1089"/>
      <c r="K31" s="228"/>
      <c r="L31" s="239"/>
      <c r="M31" s="1089" t="s">
        <v>216</v>
      </c>
      <c r="N31" s="1089"/>
      <c r="O31" s="2"/>
    </row>
    <row r="32" spans="1:15">
      <c r="A32" s="1086" t="s">
        <v>191</v>
      </c>
      <c r="B32" s="1087"/>
      <c r="C32" s="1087"/>
      <c r="D32" s="1087"/>
      <c r="E32" s="1087"/>
      <c r="F32" s="1087"/>
      <c r="G32" s="1087"/>
      <c r="I32" s="1088"/>
      <c r="J32" s="1088"/>
      <c r="K32" s="224"/>
      <c r="L32" s="277"/>
      <c r="M32" s="1088"/>
      <c r="N32" s="1088"/>
      <c r="O32" s="2"/>
    </row>
    <row r="33" spans="1:15" ht="13.5" customHeight="1">
      <c r="I33" s="1089" t="s">
        <v>279</v>
      </c>
      <c r="J33" s="1089"/>
      <c r="K33" s="228"/>
      <c r="L33" s="277"/>
      <c r="M33" s="1089" t="s">
        <v>216</v>
      </c>
      <c r="N33" s="1089"/>
      <c r="O33" s="2"/>
    </row>
    <row r="34" spans="1:15">
      <c r="A34" s="2"/>
      <c r="B34" s="2"/>
      <c r="C34" s="2"/>
      <c r="D34" s="2"/>
      <c r="E34" s="2"/>
      <c r="F34" s="2"/>
      <c r="G34" s="2"/>
      <c r="H34" s="2"/>
      <c r="I34" s="2"/>
      <c r="J34" s="2"/>
      <c r="K34" s="2"/>
      <c r="L34" s="2"/>
      <c r="M34" s="2"/>
      <c r="N34" s="2"/>
      <c r="O34" s="2"/>
    </row>
  </sheetData>
  <mergeCells count="46">
    <mergeCell ref="E2:N2"/>
    <mergeCell ref="F3:J3"/>
    <mergeCell ref="D4:M4"/>
    <mergeCell ref="I5:K5"/>
    <mergeCell ref="L5:L7"/>
    <mergeCell ref="M5:M7"/>
    <mergeCell ref="N5:N7"/>
    <mergeCell ref="K6:K7"/>
    <mergeCell ref="A5:A7"/>
    <mergeCell ref="B5:B7"/>
    <mergeCell ref="C5:C7"/>
    <mergeCell ref="G6:G7"/>
    <mergeCell ref="J6:J7"/>
    <mergeCell ref="E6:E7"/>
    <mergeCell ref="F6:F7"/>
    <mergeCell ref="I6:I7"/>
    <mergeCell ref="H6:H7"/>
    <mergeCell ref="D5:H5"/>
    <mergeCell ref="D6:D7"/>
    <mergeCell ref="K17:K18"/>
    <mergeCell ref="I16:K16"/>
    <mergeCell ref="A16:A18"/>
    <mergeCell ref="B16:B18"/>
    <mergeCell ref="C16:C18"/>
    <mergeCell ref="D16:H16"/>
    <mergeCell ref="F17:F18"/>
    <mergeCell ref="G17:G18"/>
    <mergeCell ref="H17:H18"/>
    <mergeCell ref="I17:I18"/>
    <mergeCell ref="J17:J18"/>
    <mergeCell ref="I33:J33"/>
    <mergeCell ref="D15:M15"/>
    <mergeCell ref="L16:L18"/>
    <mergeCell ref="M16:M18"/>
    <mergeCell ref="M33:N33"/>
    <mergeCell ref="A30:G30"/>
    <mergeCell ref="I30:J30"/>
    <mergeCell ref="M30:N30"/>
    <mergeCell ref="I31:J31"/>
    <mergeCell ref="M31:N31"/>
    <mergeCell ref="A32:G32"/>
    <mergeCell ref="I32:J32"/>
    <mergeCell ref="M32:N32"/>
    <mergeCell ref="N16:N18"/>
    <mergeCell ref="D17:D18"/>
    <mergeCell ref="E17:E18"/>
  </mergeCells>
  <phoneticPr fontId="87" type="noConversion"/>
  <pageMargins left="0.35433070866141736" right="0.15748031496062992" top="0.35433070866141736" bottom="0.27559055118110237" header="0.19685039370078741" footer="0.15748031496062992"/>
  <pageSetup paperSize="9" scale="95" orientation="landscape" r:id="rId1"/>
  <headerFooter alignWithMargins="0"/>
</worksheet>
</file>

<file path=xl/worksheets/sheet6.xml><?xml version="1.0" encoding="utf-8"?>
<worksheet xmlns="http://schemas.openxmlformats.org/spreadsheetml/2006/main" xmlns:r="http://schemas.openxmlformats.org/officeDocument/2006/relationships">
  <dimension ref="A1:O154"/>
  <sheetViews>
    <sheetView topLeftCell="A71" zoomScale="130" zoomScaleNormal="130" workbookViewId="0">
      <selection activeCell="A75" sqref="A75:J75"/>
    </sheetView>
  </sheetViews>
  <sheetFormatPr defaultRowHeight="15"/>
  <cols>
    <col min="1" max="1" width="43.140625" style="390" customWidth="1"/>
    <col min="2" max="2" width="4.28515625" customWidth="1"/>
    <col min="3" max="3" width="13.42578125" style="389" customWidth="1"/>
    <col min="4" max="4" width="12" style="389" customWidth="1"/>
    <col min="5" max="5" width="13.5703125" style="389" customWidth="1"/>
    <col min="6" max="6" width="13.28515625" style="389" customWidth="1"/>
    <col min="7" max="7" width="7.5703125" style="389" customWidth="1"/>
    <col min="8" max="8" width="13.28515625" style="389" customWidth="1"/>
    <col min="9" max="9" width="15" style="389" customWidth="1"/>
    <col min="10" max="10" width="12.5703125" style="389" customWidth="1"/>
    <col min="11" max="11" width="2.42578125" style="327" customWidth="1"/>
    <col min="12" max="14" width="9.140625" style="327"/>
    <col min="15" max="15" width="13" style="327" customWidth="1"/>
    <col min="16" max="16384" width="9.140625" style="327"/>
  </cols>
  <sheetData>
    <row r="1" spans="1:15" ht="11.65" customHeight="1">
      <c r="A1" s="326"/>
      <c r="B1" s="326"/>
      <c r="C1" s="1206" t="s">
        <v>434</v>
      </c>
      <c r="D1" s="1206"/>
      <c r="E1" s="1206"/>
      <c r="F1" s="1206"/>
      <c r="G1" s="1206"/>
      <c r="H1" s="1206"/>
      <c r="I1" s="1206"/>
      <c r="J1" s="1206"/>
      <c r="K1" s="328"/>
    </row>
    <row r="2" spans="1:15" ht="19.149999999999999" customHeight="1">
      <c r="A2" s="329" t="s">
        <v>350</v>
      </c>
      <c r="B2" s="1207"/>
      <c r="C2" s="1208"/>
      <c r="D2" s="1208"/>
      <c r="E2" s="1208"/>
      <c r="F2" s="1208"/>
      <c r="G2" s="1208"/>
      <c r="H2" s="1208"/>
      <c r="I2" s="1208"/>
      <c r="J2" s="1208"/>
      <c r="K2" s="328"/>
    </row>
    <row r="3" spans="1:15" ht="12.2" customHeight="1">
      <c r="A3" s="330" t="s">
        <v>351</v>
      </c>
      <c r="B3" s="326"/>
      <c r="C3" s="326"/>
      <c r="D3" s="326"/>
      <c r="E3" s="326"/>
      <c r="F3" s="326"/>
      <c r="G3" s="326"/>
      <c r="H3" s="326"/>
      <c r="I3" s="326"/>
      <c r="J3" s="326"/>
      <c r="K3" s="328"/>
    </row>
    <row r="4" spans="1:15" ht="15" customHeight="1" thickBot="1">
      <c r="A4" s="1209" t="s">
        <v>435</v>
      </c>
      <c r="B4" s="1209"/>
      <c r="C4" s="1209"/>
      <c r="D4" s="1209"/>
      <c r="E4" s="1209"/>
      <c r="F4" s="1209"/>
      <c r="G4" s="1210"/>
      <c r="H4" s="1210"/>
      <c r="I4" s="1210"/>
      <c r="J4" s="1210"/>
      <c r="K4" s="328"/>
    </row>
    <row r="5" spans="1:15" ht="33" customHeight="1" thickBot="1">
      <c r="A5" s="1211" t="s">
        <v>195</v>
      </c>
      <c r="B5" s="1214" t="s">
        <v>193</v>
      </c>
      <c r="C5" s="1217" t="s">
        <v>436</v>
      </c>
      <c r="D5" s="1217"/>
      <c r="E5" s="1217"/>
      <c r="F5" s="1217"/>
      <c r="G5" s="1217"/>
      <c r="H5" s="1217"/>
      <c r="I5" s="1217"/>
      <c r="J5" s="1218"/>
      <c r="K5" s="328"/>
    </row>
    <row r="6" spans="1:15" ht="51.95" customHeight="1">
      <c r="A6" s="1212"/>
      <c r="B6" s="1215"/>
      <c r="C6" s="1201" t="s">
        <v>442</v>
      </c>
      <c r="D6" s="1202"/>
      <c r="E6" s="1202"/>
      <c r="F6" s="1202"/>
      <c r="G6" s="1203"/>
      <c r="H6" s="1204" t="s">
        <v>440</v>
      </c>
      <c r="I6" s="1204" t="s">
        <v>1</v>
      </c>
      <c r="J6" s="1204" t="s">
        <v>441</v>
      </c>
      <c r="K6" s="328"/>
    </row>
    <row r="7" spans="1:15" ht="129" customHeight="1" thickBot="1">
      <c r="A7" s="1213"/>
      <c r="B7" s="1216"/>
      <c r="C7" s="331" t="s">
        <v>437</v>
      </c>
      <c r="D7" s="332" t="s">
        <v>438</v>
      </c>
      <c r="E7" s="332" t="s">
        <v>2</v>
      </c>
      <c r="F7" s="333" t="s">
        <v>439</v>
      </c>
      <c r="G7" s="334" t="s">
        <v>3</v>
      </c>
      <c r="H7" s="1107"/>
      <c r="I7" s="1205"/>
      <c r="J7" s="1107"/>
      <c r="K7" s="328"/>
      <c r="L7" s="1193"/>
      <c r="M7" s="1193"/>
      <c r="N7" s="1193"/>
    </row>
    <row r="8" spans="1:15" ht="11.65" customHeight="1" thickBot="1">
      <c r="A8" s="335">
        <v>1</v>
      </c>
      <c r="B8" s="336">
        <v>2</v>
      </c>
      <c r="C8" s="337">
        <v>3</v>
      </c>
      <c r="D8" s="338" t="s">
        <v>493</v>
      </c>
      <c r="E8" s="339">
        <v>4</v>
      </c>
      <c r="F8" s="339" t="s">
        <v>494</v>
      </c>
      <c r="G8" s="340">
        <v>6</v>
      </c>
      <c r="H8" s="340">
        <v>7</v>
      </c>
      <c r="I8" s="340">
        <v>8</v>
      </c>
      <c r="J8" s="341" t="s">
        <v>495</v>
      </c>
      <c r="K8" s="328"/>
      <c r="L8" s="342">
        <v>3</v>
      </c>
      <c r="M8" s="342" t="s">
        <v>498</v>
      </c>
      <c r="N8" s="342">
        <v>4</v>
      </c>
    </row>
    <row r="9" spans="1:15" ht="19.149999999999999" customHeight="1">
      <c r="A9" s="343" t="s">
        <v>4</v>
      </c>
      <c r="B9" s="344"/>
      <c r="C9" s="345">
        <f>SUM(C10,C14,C15,C16,C17,C18,C19,C23,C24,C27,C31)</f>
        <v>0</v>
      </c>
      <c r="D9" s="346">
        <f>SUM(D10,D14,D15,D16,D17,D18,D19,D23,D24,D27,D31)</f>
        <v>0</v>
      </c>
      <c r="E9" s="346">
        <f>SUM(E10,E14,E15,E16,E17,E18,E19,E23,E24,E27,E31)</f>
        <v>0</v>
      </c>
      <c r="F9" s="346">
        <f>SUM(F10,F14,F15,F16,F17,F18,F19,F23,F24,F27,F31)</f>
        <v>0</v>
      </c>
      <c r="G9" s="347">
        <f>SUM(G10,G14,G15,G16,G17,G18,G23,G24,G27,G31,G19)</f>
        <v>0</v>
      </c>
      <c r="H9" s="348">
        <f>SUM(H10,H14,H15,H16,H17,H18,H19,H23,H24,H27,H31)</f>
        <v>0</v>
      </c>
      <c r="I9" s="349">
        <f>SUM(I10,I14,I15,I16,I17,I18,I19,I23,I24,I27,I31)</f>
        <v>0</v>
      </c>
      <c r="J9" s="348">
        <f>SUM(J10,J14,J15,J16,J17,J18,J19,J23,J24,J27,J31)</f>
        <v>0</v>
      </c>
      <c r="K9" s="328"/>
      <c r="L9" s="350">
        <f t="shared" ref="L9:N10" si="0">C9-(C40+C44+C50+C56)</f>
        <v>0</v>
      </c>
      <c r="M9" s="350">
        <f t="shared" si="0"/>
        <v>0</v>
      </c>
      <c r="N9" s="350">
        <f t="shared" si="0"/>
        <v>0</v>
      </c>
      <c r="O9" s="351" t="s">
        <v>215</v>
      </c>
    </row>
    <row r="10" spans="1:15" ht="24" customHeight="1">
      <c r="A10" s="352" t="s">
        <v>5</v>
      </c>
      <c r="B10" s="353">
        <v>210</v>
      </c>
      <c r="C10" s="354">
        <f>SUM(C11,C12,C13)</f>
        <v>0</v>
      </c>
      <c r="D10" s="355">
        <f>SUM(D11,D12,D13)</f>
        <v>0</v>
      </c>
      <c r="E10" s="355">
        <f>SUM(E11,E12,E13)</f>
        <v>0</v>
      </c>
      <c r="F10" s="355">
        <f>SUM(F11,F12,F13)</f>
        <v>0</v>
      </c>
      <c r="G10" s="356" t="str">
        <f>IF(F9&gt;0,F10/F9," ")</f>
        <v xml:space="preserve"> </v>
      </c>
      <c r="H10" s="357">
        <f>SUM(H11,H12,H13)</f>
        <v>0</v>
      </c>
      <c r="I10" s="358">
        <f>SUM(I11,I12,I13)</f>
        <v>0</v>
      </c>
      <c r="J10" s="357">
        <f>SUM(J11,J12,J13)</f>
        <v>0</v>
      </c>
      <c r="K10" s="328"/>
      <c r="L10" s="359">
        <f t="shared" si="0"/>
        <v>0</v>
      </c>
      <c r="M10" s="359">
        <f t="shared" si="0"/>
        <v>0</v>
      </c>
      <c r="N10" s="359">
        <f t="shared" si="0"/>
        <v>0</v>
      </c>
      <c r="O10" s="360" t="s">
        <v>6</v>
      </c>
    </row>
    <row r="11" spans="1:15" ht="19.149999999999999" customHeight="1">
      <c r="A11" s="361" t="s">
        <v>268</v>
      </c>
      <c r="B11" s="362">
        <v>211</v>
      </c>
      <c r="C11" s="363"/>
      <c r="D11" s="364"/>
      <c r="E11" s="364"/>
      <c r="F11" s="365">
        <f>SUM(C11,D11,E11)</f>
        <v>0</v>
      </c>
      <c r="G11" s="366" t="str">
        <f>IF(F9&gt;0,F11/F9," ")</f>
        <v xml:space="preserve"> </v>
      </c>
      <c r="H11" s="367"/>
      <c r="I11" s="368"/>
      <c r="J11" s="369">
        <f>SUM(F11,H11,I11)</f>
        <v>0</v>
      </c>
      <c r="K11" s="328"/>
      <c r="L11" s="359"/>
      <c r="M11" s="359"/>
      <c r="N11" s="359"/>
      <c r="O11" s="360"/>
    </row>
    <row r="12" spans="1:15" ht="25.5" customHeight="1">
      <c r="A12" s="370" t="s">
        <v>120</v>
      </c>
      <c r="B12" s="371">
        <v>212</v>
      </c>
      <c r="C12" s="372"/>
      <c r="D12" s="373"/>
      <c r="E12" s="373"/>
      <c r="F12" s="365">
        <f t="shared" ref="F12:F38" si="1">SUM(C12,D12,E12)</f>
        <v>0</v>
      </c>
      <c r="G12" s="366" t="str">
        <f>IF(F9&gt;0,F12/F9," ")</f>
        <v xml:space="preserve"> </v>
      </c>
      <c r="H12" s="374"/>
      <c r="I12" s="375"/>
      <c r="J12" s="369">
        <f t="shared" ref="J12:J38" si="2">SUM(F12,H12,I12)</f>
        <v>0</v>
      </c>
      <c r="K12" s="328"/>
      <c r="L12" s="350">
        <f>(C20+C35)-(C46+C52)</f>
        <v>0</v>
      </c>
      <c r="M12" s="350">
        <f>(D20+D35)-(D46+D52)</f>
        <v>0</v>
      </c>
      <c r="N12" s="350">
        <f>(E20+E35)-(E46+E52)</f>
        <v>0</v>
      </c>
      <c r="O12" s="351" t="s">
        <v>7</v>
      </c>
    </row>
    <row r="13" spans="1:15" ht="19.149999999999999" customHeight="1">
      <c r="A13" s="370" t="s">
        <v>269</v>
      </c>
      <c r="B13" s="371">
        <v>213</v>
      </c>
      <c r="C13" s="372"/>
      <c r="D13" s="373"/>
      <c r="E13" s="373"/>
      <c r="F13" s="365">
        <f t="shared" si="1"/>
        <v>0</v>
      </c>
      <c r="G13" s="366" t="str">
        <f>IF(F9&gt;0,F13/F9," ")</f>
        <v xml:space="preserve"> </v>
      </c>
      <c r="H13" s="374"/>
      <c r="I13" s="375"/>
      <c r="J13" s="369">
        <f t="shared" si="2"/>
        <v>0</v>
      </c>
      <c r="K13" s="328"/>
      <c r="L13" s="350">
        <f>(C32+C34)-(C42+C47+C53+C58)</f>
        <v>0</v>
      </c>
      <c r="M13" s="350">
        <f>(D32+D34)-(D42+D47+D53+D58)</f>
        <v>0</v>
      </c>
      <c r="N13" s="350">
        <f>(E32+E34)-(E42+E47+E53+E58)</f>
        <v>0</v>
      </c>
      <c r="O13" s="351" t="s">
        <v>8</v>
      </c>
    </row>
    <row r="14" spans="1:15" ht="19.149999999999999" customHeight="1">
      <c r="A14" s="376" t="s">
        <v>197</v>
      </c>
      <c r="B14" s="377">
        <v>221</v>
      </c>
      <c r="C14" s="372"/>
      <c r="D14" s="373"/>
      <c r="E14" s="373"/>
      <c r="F14" s="378">
        <f t="shared" si="1"/>
        <v>0</v>
      </c>
      <c r="G14" s="356" t="str">
        <f>IF(F9&gt;0,F14/F9," ")</f>
        <v xml:space="preserve"> </v>
      </c>
      <c r="H14" s="374"/>
      <c r="I14" s="375"/>
      <c r="J14" s="369">
        <f t="shared" si="2"/>
        <v>0</v>
      </c>
      <c r="K14" s="328"/>
      <c r="L14" s="350">
        <f>(C9-C10-C20-C32-C34-C35)-(C43+C48+C54+C59)</f>
        <v>0</v>
      </c>
      <c r="M14" s="350">
        <f>(D9-D10-D20-D32-D34-D35)-(D43+D48+D54+D59)</f>
        <v>0</v>
      </c>
      <c r="N14" s="350">
        <f>(E9-E10-E20-E32-E34-E35)-(E43+E48+E54+E59)</f>
        <v>0</v>
      </c>
      <c r="O14" s="351" t="s">
        <v>9</v>
      </c>
    </row>
    <row r="15" spans="1:15" ht="19.149999999999999" customHeight="1">
      <c r="A15" s="376" t="s">
        <v>198</v>
      </c>
      <c r="B15" s="377">
        <v>222</v>
      </c>
      <c r="C15" s="372"/>
      <c r="D15" s="373"/>
      <c r="E15" s="373"/>
      <c r="F15" s="378">
        <f t="shared" si="1"/>
        <v>0</v>
      </c>
      <c r="G15" s="356" t="str">
        <f>IF(F9&gt;0,F15/F9," ")</f>
        <v xml:space="preserve"> </v>
      </c>
      <c r="H15" s="374"/>
      <c r="I15" s="375"/>
      <c r="J15" s="369">
        <f t="shared" si="2"/>
        <v>0</v>
      </c>
      <c r="K15" s="328"/>
      <c r="L15" s="359">
        <f>C21-(C49+C55+C60)</f>
        <v>0</v>
      </c>
      <c r="M15" s="359">
        <f>D21-(D49+D55+D60)</f>
        <v>0</v>
      </c>
      <c r="N15" s="359">
        <f>E21-(E49+E55+E60)</f>
        <v>0</v>
      </c>
      <c r="O15" s="360" t="s">
        <v>10</v>
      </c>
    </row>
    <row r="16" spans="1:15" ht="19.149999999999999" customHeight="1">
      <c r="A16" s="376" t="s">
        <v>199</v>
      </c>
      <c r="B16" s="377">
        <v>223</v>
      </c>
      <c r="C16" s="372"/>
      <c r="D16" s="373"/>
      <c r="E16" s="373"/>
      <c r="F16" s="378">
        <f t="shared" si="1"/>
        <v>0</v>
      </c>
      <c r="G16" s="356" t="str">
        <f>IF(F9&gt;0,F16/F9," ")</f>
        <v xml:space="preserve"> </v>
      </c>
      <c r="H16" s="374"/>
      <c r="I16" s="375"/>
      <c r="J16" s="369">
        <f t="shared" si="2"/>
        <v>0</v>
      </c>
      <c r="K16" s="328"/>
    </row>
    <row r="17" spans="1:11" ht="19.149999999999999" customHeight="1">
      <c r="A17" s="376" t="s">
        <v>200</v>
      </c>
      <c r="B17" s="377">
        <v>224</v>
      </c>
      <c r="C17" s="372"/>
      <c r="D17" s="373"/>
      <c r="E17" s="373"/>
      <c r="F17" s="378">
        <f t="shared" si="1"/>
        <v>0</v>
      </c>
      <c r="G17" s="356" t="str">
        <f>IF(F9&gt;0,F17/F9," ")</f>
        <v xml:space="preserve"> </v>
      </c>
      <c r="H17" s="374"/>
      <c r="I17" s="375"/>
      <c r="J17" s="369">
        <f t="shared" si="2"/>
        <v>0</v>
      </c>
      <c r="K17" s="328"/>
    </row>
    <row r="18" spans="1:11" ht="42" customHeight="1">
      <c r="A18" s="376" t="s">
        <v>11</v>
      </c>
      <c r="B18" s="377">
        <v>225</v>
      </c>
      <c r="C18" s="372"/>
      <c r="D18" s="373"/>
      <c r="E18" s="373"/>
      <c r="F18" s="378">
        <f t="shared" si="1"/>
        <v>0</v>
      </c>
      <c r="G18" s="356" t="str">
        <f>IF(F9&gt;0,F18/F9," ")</f>
        <v xml:space="preserve"> </v>
      </c>
      <c r="H18" s="374"/>
      <c r="I18" s="375"/>
      <c r="J18" s="369">
        <f t="shared" si="2"/>
        <v>0</v>
      </c>
      <c r="K18" s="328"/>
    </row>
    <row r="19" spans="1:11" ht="25.5">
      <c r="A19" s="379" t="s">
        <v>12</v>
      </c>
      <c r="B19" s="377">
        <v>226</v>
      </c>
      <c r="C19" s="372"/>
      <c r="D19" s="373"/>
      <c r="E19" s="373"/>
      <c r="F19" s="378">
        <f t="shared" si="1"/>
        <v>0</v>
      </c>
      <c r="G19" s="356" t="str">
        <f>IF(F9&gt;0,F19/F9," ")</f>
        <v xml:space="preserve"> </v>
      </c>
      <c r="H19" s="374"/>
      <c r="I19" s="375"/>
      <c r="J19" s="369">
        <f t="shared" si="2"/>
        <v>0</v>
      </c>
      <c r="K19" s="328"/>
    </row>
    <row r="20" spans="1:11" s="390" customFormat="1" ht="40.5" customHeight="1">
      <c r="A20" s="380" t="s">
        <v>13</v>
      </c>
      <c r="B20" s="381"/>
      <c r="C20" s="382"/>
      <c r="D20" s="383"/>
      <c r="E20" s="383"/>
      <c r="F20" s="384">
        <f t="shared" si="1"/>
        <v>0</v>
      </c>
      <c r="G20" s="385" t="s">
        <v>14</v>
      </c>
      <c r="H20" s="386"/>
      <c r="I20" s="387"/>
      <c r="J20" s="388">
        <f t="shared" si="2"/>
        <v>0</v>
      </c>
      <c r="K20" s="328"/>
    </row>
    <row r="21" spans="1:11" ht="31.5" customHeight="1">
      <c r="A21" s="391" t="s">
        <v>15</v>
      </c>
      <c r="B21" s="377"/>
      <c r="C21" s="382"/>
      <c r="D21" s="383"/>
      <c r="E21" s="383"/>
      <c r="F21" s="384">
        <f t="shared" si="1"/>
        <v>0</v>
      </c>
      <c r="G21" s="385" t="s">
        <v>14</v>
      </c>
      <c r="H21" s="386"/>
      <c r="I21" s="387"/>
      <c r="J21" s="388">
        <f t="shared" si="2"/>
        <v>0</v>
      </c>
      <c r="K21" s="328"/>
    </row>
    <row r="22" spans="1:11" ht="19.149999999999999" customHeight="1">
      <c r="A22" s="391" t="s">
        <v>16</v>
      </c>
      <c r="B22" s="392"/>
      <c r="C22" s="382"/>
      <c r="D22" s="383"/>
      <c r="E22" s="383"/>
      <c r="F22" s="384">
        <f t="shared" si="1"/>
        <v>0</v>
      </c>
      <c r="G22" s="385" t="s">
        <v>14</v>
      </c>
      <c r="H22" s="386"/>
      <c r="I22" s="387"/>
      <c r="J22" s="388">
        <f t="shared" si="2"/>
        <v>0</v>
      </c>
      <c r="K22" s="328"/>
    </row>
    <row r="23" spans="1:11" s="390" customFormat="1" ht="17.25" customHeight="1">
      <c r="A23" s="376" t="s">
        <v>118</v>
      </c>
      <c r="B23" s="377">
        <v>260</v>
      </c>
      <c r="C23" s="372"/>
      <c r="D23" s="373"/>
      <c r="E23" s="373"/>
      <c r="F23" s="378">
        <f t="shared" si="1"/>
        <v>0</v>
      </c>
      <c r="G23" s="356" t="str">
        <f>IF(F9&gt;0,F23/F9," ")</f>
        <v xml:space="preserve"> </v>
      </c>
      <c r="H23" s="374"/>
      <c r="I23" s="375"/>
      <c r="J23" s="369">
        <f t="shared" si="2"/>
        <v>0</v>
      </c>
      <c r="K23" s="328"/>
    </row>
    <row r="24" spans="1:11" s="390" customFormat="1" ht="25.5">
      <c r="A24" s="376" t="s">
        <v>17</v>
      </c>
      <c r="B24" s="377">
        <v>290</v>
      </c>
      <c r="C24" s="372"/>
      <c r="D24" s="373"/>
      <c r="E24" s="373"/>
      <c r="F24" s="378">
        <f t="shared" si="1"/>
        <v>0</v>
      </c>
      <c r="G24" s="356" t="str">
        <f>IF(F9&gt;0,F24/F9," ")</f>
        <v xml:space="preserve"> </v>
      </c>
      <c r="H24" s="374"/>
      <c r="I24" s="375"/>
      <c r="J24" s="369">
        <f t="shared" si="2"/>
        <v>0</v>
      </c>
      <c r="K24" s="328"/>
    </row>
    <row r="25" spans="1:11" s="390" customFormat="1" ht="19.149999999999999" customHeight="1">
      <c r="A25" s="370" t="s">
        <v>18</v>
      </c>
      <c r="B25" s="377"/>
      <c r="C25" s="393"/>
      <c r="D25" s="394"/>
      <c r="E25" s="394"/>
      <c r="F25" s="384">
        <f t="shared" si="1"/>
        <v>0</v>
      </c>
      <c r="G25" s="385" t="s">
        <v>14</v>
      </c>
      <c r="H25" s="395"/>
      <c r="I25" s="396"/>
      <c r="J25" s="388">
        <f t="shared" si="2"/>
        <v>0</v>
      </c>
      <c r="K25" s="328"/>
    </row>
    <row r="26" spans="1:11" s="390" customFormat="1" ht="19.149999999999999" customHeight="1">
      <c r="A26" s="370" t="s">
        <v>19</v>
      </c>
      <c r="B26" s="377"/>
      <c r="C26" s="393"/>
      <c r="D26" s="394"/>
      <c r="E26" s="394"/>
      <c r="F26" s="384">
        <f t="shared" si="1"/>
        <v>0</v>
      </c>
      <c r="G26" s="385" t="s">
        <v>14</v>
      </c>
      <c r="H26" s="395"/>
      <c r="I26" s="396"/>
      <c r="J26" s="388">
        <f t="shared" si="2"/>
        <v>0</v>
      </c>
      <c r="K26" s="328"/>
    </row>
    <row r="27" spans="1:11" ht="27.2" customHeight="1">
      <c r="A27" s="397" t="s">
        <v>20</v>
      </c>
      <c r="B27" s="353">
        <v>310</v>
      </c>
      <c r="C27" s="398">
        <f>SUM(C28,C29,C30)</f>
        <v>0</v>
      </c>
      <c r="D27" s="399">
        <f>SUM(D28,D29,D30)</f>
        <v>0</v>
      </c>
      <c r="E27" s="399">
        <f>SUM(E28,E29,E30)</f>
        <v>0</v>
      </c>
      <c r="F27" s="399">
        <f>SUM(F28,F29,F30)</f>
        <v>0</v>
      </c>
      <c r="G27" s="356" t="str">
        <f>IF(F9&gt;0,F27/F9," ")</f>
        <v xml:space="preserve"> </v>
      </c>
      <c r="H27" s="400">
        <f>SUM(H28,H29,H30,)</f>
        <v>0</v>
      </c>
      <c r="I27" s="401">
        <f>SUM(I28,I29,I30,)</f>
        <v>0</v>
      </c>
      <c r="J27" s="400">
        <f>SUM(J28,J29,J30)</f>
        <v>0</v>
      </c>
      <c r="K27" s="328"/>
    </row>
    <row r="28" spans="1:11" ht="28.9" customHeight="1">
      <c r="A28" s="380" t="s">
        <v>506</v>
      </c>
      <c r="B28" s="353"/>
      <c r="C28" s="402"/>
      <c r="D28" s="403"/>
      <c r="E28" s="403"/>
      <c r="F28" s="384">
        <f t="shared" si="1"/>
        <v>0</v>
      </c>
      <c r="G28" s="385" t="s">
        <v>14</v>
      </c>
      <c r="H28" s="404"/>
      <c r="I28" s="405"/>
      <c r="J28" s="388">
        <f t="shared" si="2"/>
        <v>0</v>
      </c>
      <c r="K28" s="328"/>
    </row>
    <row r="29" spans="1:11" s="390" customFormat="1" ht="19.149999999999999" customHeight="1">
      <c r="A29" s="370" t="s">
        <v>21</v>
      </c>
      <c r="B29" s="377"/>
      <c r="C29" s="393"/>
      <c r="D29" s="394"/>
      <c r="E29" s="394"/>
      <c r="F29" s="384">
        <f t="shared" si="1"/>
        <v>0</v>
      </c>
      <c r="G29" s="385" t="s">
        <v>14</v>
      </c>
      <c r="H29" s="395"/>
      <c r="I29" s="396"/>
      <c r="J29" s="388">
        <f t="shared" si="2"/>
        <v>0</v>
      </c>
      <c r="K29" s="328"/>
    </row>
    <row r="30" spans="1:11" s="390" customFormat="1" ht="19.149999999999999" customHeight="1">
      <c r="A30" s="370" t="s">
        <v>22</v>
      </c>
      <c r="B30" s="377"/>
      <c r="C30" s="393"/>
      <c r="D30" s="394"/>
      <c r="E30" s="394"/>
      <c r="F30" s="384">
        <f t="shared" si="1"/>
        <v>0</v>
      </c>
      <c r="G30" s="385" t="s">
        <v>14</v>
      </c>
      <c r="H30" s="395"/>
      <c r="I30" s="396"/>
      <c r="J30" s="388">
        <f t="shared" si="2"/>
        <v>0</v>
      </c>
      <c r="K30" s="328"/>
    </row>
    <row r="31" spans="1:11" ht="24.75" customHeight="1">
      <c r="A31" s="397" t="s">
        <v>23</v>
      </c>
      <c r="B31" s="353">
        <v>340</v>
      </c>
      <c r="C31" s="398">
        <f>SUM(C32,C33,C34,C35,C36,C37,C38)</f>
        <v>0</v>
      </c>
      <c r="D31" s="399">
        <f>SUM(D32,D33,D34,D35,D36,D37,D38)</f>
        <v>0</v>
      </c>
      <c r="E31" s="399">
        <f>SUM(E32,E33,E34,E35,E36,E37,E38)</f>
        <v>0</v>
      </c>
      <c r="F31" s="399">
        <f>SUM(F32,F33,F34,F35,F36,F37,F38)</f>
        <v>0</v>
      </c>
      <c r="G31" s="356" t="str">
        <f>IF(F9&gt;0,F31/F9," ")</f>
        <v xml:space="preserve"> </v>
      </c>
      <c r="H31" s="400">
        <f>SUM(H32,H33,H34,H35,H36,H37,H38)</f>
        <v>0</v>
      </c>
      <c r="I31" s="401">
        <f>SUM(I32,I33,I34,I35,I36,I37,I38)</f>
        <v>0</v>
      </c>
      <c r="J31" s="400">
        <f>SUM(J32,J33,J34,J35,J36,J37,J38)</f>
        <v>0</v>
      </c>
      <c r="K31" s="328"/>
    </row>
    <row r="32" spans="1:11" ht="24.75" customHeight="1">
      <c r="A32" s="380" t="s">
        <v>24</v>
      </c>
      <c r="B32" s="381"/>
      <c r="C32" s="402"/>
      <c r="D32" s="403"/>
      <c r="E32" s="403"/>
      <c r="F32" s="384">
        <f t="shared" si="1"/>
        <v>0</v>
      </c>
      <c r="G32" s="385" t="s">
        <v>14</v>
      </c>
      <c r="H32" s="404"/>
      <c r="I32" s="405"/>
      <c r="J32" s="388">
        <f t="shared" si="2"/>
        <v>0</v>
      </c>
      <c r="K32" s="328"/>
    </row>
    <row r="33" spans="1:11" ht="24.75" customHeight="1">
      <c r="A33" s="380" t="s">
        <v>25</v>
      </c>
      <c r="B33" s="381"/>
      <c r="C33" s="402"/>
      <c r="D33" s="403"/>
      <c r="E33" s="403"/>
      <c r="F33" s="384">
        <f t="shared" si="1"/>
        <v>0</v>
      </c>
      <c r="G33" s="385" t="s">
        <v>14</v>
      </c>
      <c r="H33" s="404"/>
      <c r="I33" s="405"/>
      <c r="J33" s="388">
        <f t="shared" si="2"/>
        <v>0</v>
      </c>
      <c r="K33" s="328"/>
    </row>
    <row r="34" spans="1:11" ht="24.2" customHeight="1">
      <c r="A34" s="380" t="s">
        <v>26</v>
      </c>
      <c r="B34" s="381"/>
      <c r="C34" s="402"/>
      <c r="D34" s="403"/>
      <c r="E34" s="403"/>
      <c r="F34" s="384">
        <f t="shared" si="1"/>
        <v>0</v>
      </c>
      <c r="G34" s="385" t="s">
        <v>14</v>
      </c>
      <c r="H34" s="404"/>
      <c r="I34" s="405"/>
      <c r="J34" s="388">
        <f t="shared" si="2"/>
        <v>0</v>
      </c>
      <c r="K34" s="328"/>
    </row>
    <row r="35" spans="1:11" ht="19.149999999999999" customHeight="1">
      <c r="A35" s="380" t="s">
        <v>27</v>
      </c>
      <c r="B35" s="381"/>
      <c r="C35" s="402"/>
      <c r="D35" s="403"/>
      <c r="E35" s="403"/>
      <c r="F35" s="384">
        <f t="shared" si="1"/>
        <v>0</v>
      </c>
      <c r="G35" s="385" t="s">
        <v>14</v>
      </c>
      <c r="H35" s="404"/>
      <c r="I35" s="405"/>
      <c r="J35" s="388">
        <f t="shared" si="2"/>
        <v>0</v>
      </c>
      <c r="K35" s="328"/>
    </row>
    <row r="36" spans="1:11" ht="28.35" customHeight="1">
      <c r="A36" s="380" t="s">
        <v>507</v>
      </c>
      <c r="B36" s="381"/>
      <c r="C36" s="402"/>
      <c r="D36" s="403"/>
      <c r="E36" s="403"/>
      <c r="F36" s="384">
        <f t="shared" si="1"/>
        <v>0</v>
      </c>
      <c r="G36" s="385" t="s">
        <v>14</v>
      </c>
      <c r="H36" s="404"/>
      <c r="I36" s="405"/>
      <c r="J36" s="388">
        <f t="shared" si="2"/>
        <v>0</v>
      </c>
      <c r="K36" s="328"/>
    </row>
    <row r="37" spans="1:11" ht="19.149999999999999" customHeight="1">
      <c r="A37" s="380" t="s">
        <v>28</v>
      </c>
      <c r="B37" s="406"/>
      <c r="C37" s="402"/>
      <c r="D37" s="403"/>
      <c r="E37" s="403"/>
      <c r="F37" s="384">
        <f t="shared" si="1"/>
        <v>0</v>
      </c>
      <c r="G37" s="385" t="s">
        <v>14</v>
      </c>
      <c r="H37" s="404"/>
      <c r="I37" s="405"/>
      <c r="J37" s="388">
        <f t="shared" si="2"/>
        <v>0</v>
      </c>
      <c r="K37" s="328"/>
    </row>
    <row r="38" spans="1:11" ht="19.149999999999999" customHeight="1" thickBot="1">
      <c r="A38" s="407" t="s">
        <v>29</v>
      </c>
      <c r="B38" s="408"/>
      <c r="C38" s="409"/>
      <c r="D38" s="410"/>
      <c r="E38" s="410"/>
      <c r="F38" s="411">
        <f t="shared" si="1"/>
        <v>0</v>
      </c>
      <c r="G38" s="412" t="s">
        <v>14</v>
      </c>
      <c r="H38" s="413"/>
      <c r="I38" s="414"/>
      <c r="J38" s="415">
        <f t="shared" si="2"/>
        <v>0</v>
      </c>
      <c r="K38" s="328"/>
    </row>
    <row r="39" spans="1:11" ht="15.75" thickBot="1">
      <c r="A39" s="1194" t="s">
        <v>131</v>
      </c>
      <c r="B39" s="1195"/>
      <c r="C39" s="1195"/>
      <c r="D39" s="1195"/>
      <c r="E39" s="1195"/>
      <c r="F39" s="1195"/>
      <c r="G39" s="1195"/>
      <c r="H39" s="1195"/>
      <c r="I39" s="1195"/>
      <c r="J39" s="1196"/>
      <c r="K39" s="328"/>
    </row>
    <row r="40" spans="1:11" ht="20.100000000000001" customHeight="1">
      <c r="A40" s="416" t="s">
        <v>30</v>
      </c>
      <c r="B40" s="417"/>
      <c r="C40" s="418">
        <f>SUM(C41,C42,C43)</f>
        <v>0</v>
      </c>
      <c r="D40" s="419">
        <f>SUM(D41,D42,D43)</f>
        <v>0</v>
      </c>
      <c r="E40" s="419">
        <f>SUM(E41,E42,E43)</f>
        <v>0</v>
      </c>
      <c r="F40" s="419">
        <f>SUM(F41,F42,F43)</f>
        <v>0</v>
      </c>
      <c r="G40" s="420">
        <f>SUM(G41,G42,G43)</f>
        <v>0</v>
      </c>
      <c r="H40" s="421" t="s">
        <v>14</v>
      </c>
      <c r="I40" s="421" t="s">
        <v>14</v>
      </c>
      <c r="J40" s="421" t="s">
        <v>14</v>
      </c>
      <c r="K40" s="328"/>
    </row>
    <row r="41" spans="1:11" ht="31.15" customHeight="1">
      <c r="A41" s="422" t="s">
        <v>31</v>
      </c>
      <c r="B41" s="353"/>
      <c r="C41" s="423"/>
      <c r="D41" s="424"/>
      <c r="E41" s="424"/>
      <c r="F41" s="355">
        <f>SUM(C41,D41,E41)</f>
        <v>0</v>
      </c>
      <c r="G41" s="425" t="str">
        <f>IF(F40&gt;0,F41/F40," ")</f>
        <v xml:space="preserve"> </v>
      </c>
      <c r="H41" s="426" t="s">
        <v>14</v>
      </c>
      <c r="I41" s="426" t="s">
        <v>14</v>
      </c>
      <c r="J41" s="426" t="s">
        <v>14</v>
      </c>
      <c r="K41" s="328"/>
    </row>
    <row r="42" spans="1:11" ht="24.75" customHeight="1">
      <c r="A42" s="422" t="s">
        <v>32</v>
      </c>
      <c r="B42" s="377"/>
      <c r="C42" s="427"/>
      <c r="D42" s="428"/>
      <c r="E42" s="428"/>
      <c r="F42" s="355">
        <f>SUM(C42,D42,E42)</f>
        <v>0</v>
      </c>
      <c r="G42" s="425" t="str">
        <f>IF(F40&gt;0,F42/F40," ")</f>
        <v xml:space="preserve"> </v>
      </c>
      <c r="H42" s="426" t="s">
        <v>14</v>
      </c>
      <c r="I42" s="426" t="s">
        <v>14</v>
      </c>
      <c r="J42" s="426" t="s">
        <v>14</v>
      </c>
      <c r="K42" s="328"/>
    </row>
    <row r="43" spans="1:11" ht="24.75" customHeight="1">
      <c r="A43" s="422" t="s">
        <v>33</v>
      </c>
      <c r="B43" s="377"/>
      <c r="C43" s="427"/>
      <c r="D43" s="428"/>
      <c r="E43" s="428"/>
      <c r="F43" s="355">
        <f>SUM(C43,D43,E43)</f>
        <v>0</v>
      </c>
      <c r="G43" s="425" t="str">
        <f>IF(F40&gt;0,F43/F40," ")</f>
        <v xml:space="preserve"> </v>
      </c>
      <c r="H43" s="426" t="s">
        <v>14</v>
      </c>
      <c r="I43" s="426" t="s">
        <v>14</v>
      </c>
      <c r="J43" s="426" t="s">
        <v>14</v>
      </c>
      <c r="K43" s="328"/>
    </row>
    <row r="44" spans="1:11" ht="25.35" customHeight="1">
      <c r="A44" s="429" t="s">
        <v>34</v>
      </c>
      <c r="B44" s="430"/>
      <c r="C44" s="431">
        <f>SUM(C45,C46,C47,C48)</f>
        <v>0</v>
      </c>
      <c r="D44" s="432">
        <f>SUM(D45,D46,D47,D48)</f>
        <v>0</v>
      </c>
      <c r="E44" s="432">
        <f>SUM(E45,E46,E47,E48)</f>
        <v>0</v>
      </c>
      <c r="F44" s="432">
        <f>SUM(F45,F46,F47,F48)</f>
        <v>0</v>
      </c>
      <c r="G44" s="420">
        <f>SUM(G45,G46,G47,G48)</f>
        <v>0</v>
      </c>
      <c r="H44" s="433" t="s">
        <v>14</v>
      </c>
      <c r="I44" s="433" t="s">
        <v>14</v>
      </c>
      <c r="J44" s="433" t="s">
        <v>14</v>
      </c>
      <c r="K44" s="328"/>
    </row>
    <row r="45" spans="1:11" ht="32.25" customHeight="1">
      <c r="A45" s="422" t="s">
        <v>31</v>
      </c>
      <c r="B45" s="353"/>
      <c r="C45" s="423"/>
      <c r="D45" s="424"/>
      <c r="E45" s="424"/>
      <c r="F45" s="355">
        <f>SUM(C45,D45,E45)</f>
        <v>0</v>
      </c>
      <c r="G45" s="425" t="str">
        <f>IF(F44&gt;0,F45/F44," ")</f>
        <v xml:space="preserve"> </v>
      </c>
      <c r="H45" s="426" t="s">
        <v>14</v>
      </c>
      <c r="I45" s="426" t="s">
        <v>14</v>
      </c>
      <c r="J45" s="426" t="s">
        <v>14</v>
      </c>
      <c r="K45" s="328"/>
    </row>
    <row r="46" spans="1:11" ht="19.149999999999999" customHeight="1">
      <c r="A46" s="422" t="s">
        <v>35</v>
      </c>
      <c r="B46" s="353"/>
      <c r="C46" s="427"/>
      <c r="D46" s="428"/>
      <c r="E46" s="428"/>
      <c r="F46" s="355">
        <f>SUM(C46,D46,E46)</f>
        <v>0</v>
      </c>
      <c r="G46" s="425" t="str">
        <f>IF(F44&gt;0,F46/F44," ")</f>
        <v xml:space="preserve"> </v>
      </c>
      <c r="H46" s="426" t="s">
        <v>14</v>
      </c>
      <c r="I46" s="426" t="s">
        <v>14</v>
      </c>
      <c r="J46" s="426" t="s">
        <v>14</v>
      </c>
      <c r="K46" s="328"/>
    </row>
    <row r="47" spans="1:11" ht="25.9" customHeight="1">
      <c r="A47" s="422" t="s">
        <v>32</v>
      </c>
      <c r="B47" s="377"/>
      <c r="C47" s="427"/>
      <c r="D47" s="428"/>
      <c r="E47" s="428"/>
      <c r="F47" s="355">
        <f>SUM(C47,D47,E47)</f>
        <v>0</v>
      </c>
      <c r="G47" s="425" t="str">
        <f>IF(F44&gt;0,F47/F44," ")</f>
        <v xml:space="preserve"> </v>
      </c>
      <c r="H47" s="426" t="s">
        <v>14</v>
      </c>
      <c r="I47" s="426" t="s">
        <v>14</v>
      </c>
      <c r="J47" s="426" t="s">
        <v>14</v>
      </c>
      <c r="K47" s="328"/>
    </row>
    <row r="48" spans="1:11" ht="38.25">
      <c r="A48" s="422" t="s">
        <v>36</v>
      </c>
      <c r="B48" s="377"/>
      <c r="C48" s="427"/>
      <c r="D48" s="428"/>
      <c r="E48" s="428"/>
      <c r="F48" s="355">
        <f>SUM(C48,D48,E48)</f>
        <v>0</v>
      </c>
      <c r="G48" s="425" t="str">
        <f>IF(F44&gt;0,F48/F44," ")</f>
        <v xml:space="preserve"> </v>
      </c>
      <c r="H48" s="426" t="s">
        <v>14</v>
      </c>
      <c r="I48" s="426" t="s">
        <v>14</v>
      </c>
      <c r="J48" s="426" t="s">
        <v>14</v>
      </c>
      <c r="K48" s="328"/>
    </row>
    <row r="49" spans="1:11" ht="24">
      <c r="A49" s="434" t="s">
        <v>37</v>
      </c>
      <c r="B49" s="377"/>
      <c r="C49" s="435"/>
      <c r="D49" s="436"/>
      <c r="E49" s="436"/>
      <c r="F49" s="437">
        <f>SUM(C49,D49,E49)</f>
        <v>0</v>
      </c>
      <c r="G49" s="385" t="s">
        <v>14</v>
      </c>
      <c r="H49" s="438" t="s">
        <v>14</v>
      </c>
      <c r="I49" s="438" t="s">
        <v>14</v>
      </c>
      <c r="J49" s="438" t="s">
        <v>14</v>
      </c>
      <c r="K49" s="328"/>
    </row>
    <row r="50" spans="1:11" ht="25.5">
      <c r="A50" s="429" t="s">
        <v>38</v>
      </c>
      <c r="B50" s="430"/>
      <c r="C50" s="431">
        <f>SUM(C51,C52,C53,C54)</f>
        <v>0</v>
      </c>
      <c r="D50" s="432">
        <f>SUM(D51,D52,D53,D54)</f>
        <v>0</v>
      </c>
      <c r="E50" s="432">
        <f>SUM(E51,E52,E53,E54)</f>
        <v>0</v>
      </c>
      <c r="F50" s="432">
        <f>SUM(F51,F52,F53,F54)</f>
        <v>0</v>
      </c>
      <c r="G50" s="420">
        <f>SUM(G51,G53,G54)</f>
        <v>0</v>
      </c>
      <c r="H50" s="433" t="s">
        <v>14</v>
      </c>
      <c r="I50" s="433" t="s">
        <v>14</v>
      </c>
      <c r="J50" s="433" t="s">
        <v>14</v>
      </c>
      <c r="K50" s="328"/>
    </row>
    <row r="51" spans="1:11" ht="30.6" customHeight="1">
      <c r="A51" s="422" t="s">
        <v>31</v>
      </c>
      <c r="B51" s="353"/>
      <c r="C51" s="423"/>
      <c r="D51" s="424"/>
      <c r="E51" s="424"/>
      <c r="F51" s="355">
        <f>SUM(C51,D51,E51)</f>
        <v>0</v>
      </c>
      <c r="G51" s="425" t="str">
        <f>IF(F50&gt;0,F51/F50," ")</f>
        <v xml:space="preserve"> </v>
      </c>
      <c r="H51" s="426" t="s">
        <v>14</v>
      </c>
      <c r="I51" s="426" t="s">
        <v>14</v>
      </c>
      <c r="J51" s="426" t="s">
        <v>14</v>
      </c>
      <c r="K51" s="328"/>
    </row>
    <row r="52" spans="1:11" ht="19.149999999999999" customHeight="1">
      <c r="A52" s="422" t="s">
        <v>35</v>
      </c>
      <c r="B52" s="353"/>
      <c r="C52" s="423"/>
      <c r="D52" s="424"/>
      <c r="E52" s="424"/>
      <c r="F52" s="355">
        <f>SUM(C52,D52,E52)</f>
        <v>0</v>
      </c>
      <c r="G52" s="425" t="str">
        <f>IF(F50&gt;0,F52/F50," ")</f>
        <v xml:space="preserve"> </v>
      </c>
      <c r="H52" s="426" t="s">
        <v>14</v>
      </c>
      <c r="I52" s="426" t="s">
        <v>14</v>
      </c>
      <c r="J52" s="426" t="s">
        <v>14</v>
      </c>
      <c r="K52" s="328"/>
    </row>
    <row r="53" spans="1:11" ht="26.45" customHeight="1">
      <c r="A53" s="422" t="s">
        <v>32</v>
      </c>
      <c r="B53" s="377"/>
      <c r="C53" s="427"/>
      <c r="D53" s="428"/>
      <c r="E53" s="428"/>
      <c r="F53" s="355">
        <f>SUM(C53,D53,E53)</f>
        <v>0</v>
      </c>
      <c r="G53" s="425" t="str">
        <f>IF(F50&gt;0,F53/F50," ")</f>
        <v xml:space="preserve"> </v>
      </c>
      <c r="H53" s="426" t="s">
        <v>14</v>
      </c>
      <c r="I53" s="426" t="s">
        <v>14</v>
      </c>
      <c r="J53" s="426" t="s">
        <v>14</v>
      </c>
      <c r="K53" s="328"/>
    </row>
    <row r="54" spans="1:11" ht="27.2" customHeight="1">
      <c r="A54" s="422" t="s">
        <v>36</v>
      </c>
      <c r="B54" s="377"/>
      <c r="C54" s="427"/>
      <c r="D54" s="428"/>
      <c r="E54" s="428"/>
      <c r="F54" s="355">
        <f>SUM(C54,D54,E54)</f>
        <v>0</v>
      </c>
      <c r="G54" s="425" t="str">
        <f>IF(F50&gt;0,F54/F50," ")</f>
        <v xml:space="preserve"> </v>
      </c>
      <c r="H54" s="426" t="s">
        <v>14</v>
      </c>
      <c r="I54" s="426" t="s">
        <v>14</v>
      </c>
      <c r="J54" s="426" t="s">
        <v>14</v>
      </c>
      <c r="K54" s="328"/>
    </row>
    <row r="55" spans="1:11" ht="30" customHeight="1">
      <c r="A55" s="434" t="s">
        <v>39</v>
      </c>
      <c r="B55" s="377"/>
      <c r="C55" s="439"/>
      <c r="D55" s="440"/>
      <c r="E55" s="440"/>
      <c r="F55" s="437">
        <f>SUM(C55,D55,E55)</f>
        <v>0</v>
      </c>
      <c r="G55" s="385" t="s">
        <v>14</v>
      </c>
      <c r="H55" s="438" t="s">
        <v>14</v>
      </c>
      <c r="I55" s="438" t="s">
        <v>14</v>
      </c>
      <c r="J55" s="438" t="s">
        <v>14</v>
      </c>
      <c r="K55" s="328"/>
    </row>
    <row r="56" spans="1:11" ht="24.2" customHeight="1">
      <c r="A56" s="429" t="s">
        <v>40</v>
      </c>
      <c r="B56" s="430"/>
      <c r="C56" s="431">
        <f>SUM(C57,C58,C59)</f>
        <v>0</v>
      </c>
      <c r="D56" s="432">
        <f>SUM(D57,D58,D59)</f>
        <v>0</v>
      </c>
      <c r="E56" s="432">
        <f>SUM(E57,E58,E59)</f>
        <v>0</v>
      </c>
      <c r="F56" s="432">
        <f>SUM(F57,F58,F59)</f>
        <v>0</v>
      </c>
      <c r="G56" s="420">
        <f>SUM(G57,G58,G59)</f>
        <v>0</v>
      </c>
      <c r="H56" s="433" t="s">
        <v>14</v>
      </c>
      <c r="I56" s="433" t="s">
        <v>14</v>
      </c>
      <c r="J56" s="433" t="s">
        <v>14</v>
      </c>
      <c r="K56" s="328"/>
    </row>
    <row r="57" spans="1:11" ht="30" customHeight="1">
      <c r="A57" s="422" t="s">
        <v>31</v>
      </c>
      <c r="B57" s="353"/>
      <c r="C57" s="423"/>
      <c r="D57" s="424"/>
      <c r="E57" s="424"/>
      <c r="F57" s="355">
        <f>SUM(C57,D57,E57)</f>
        <v>0</v>
      </c>
      <c r="G57" s="425" t="str">
        <f>IF(F56&gt;0,F57/F56," ")</f>
        <v xml:space="preserve"> </v>
      </c>
      <c r="H57" s="426" t="s">
        <v>14</v>
      </c>
      <c r="I57" s="426" t="s">
        <v>14</v>
      </c>
      <c r="J57" s="426" t="s">
        <v>14</v>
      </c>
      <c r="K57" s="328"/>
    </row>
    <row r="58" spans="1:11" ht="24.75" customHeight="1">
      <c r="A58" s="422" t="s">
        <v>32</v>
      </c>
      <c r="B58" s="377"/>
      <c r="C58" s="427"/>
      <c r="D58" s="428"/>
      <c r="E58" s="428"/>
      <c r="F58" s="355">
        <f>SUM(C58,D58,E58)</f>
        <v>0</v>
      </c>
      <c r="G58" s="425" t="str">
        <f>IF(F56&gt;0,F58/F56," ")</f>
        <v xml:space="preserve"> </v>
      </c>
      <c r="H58" s="426" t="s">
        <v>14</v>
      </c>
      <c r="I58" s="426" t="s">
        <v>14</v>
      </c>
      <c r="J58" s="426" t="s">
        <v>14</v>
      </c>
      <c r="K58" s="328"/>
    </row>
    <row r="59" spans="1:11" ht="24.2" customHeight="1">
      <c r="A59" s="422" t="s">
        <v>36</v>
      </c>
      <c r="B59" s="377"/>
      <c r="C59" s="427"/>
      <c r="D59" s="428"/>
      <c r="E59" s="428"/>
      <c r="F59" s="355">
        <f>SUM(C59,D59,E59)</f>
        <v>0</v>
      </c>
      <c r="G59" s="425" t="str">
        <f>IF(F56&gt;0,F59/F56," ")</f>
        <v xml:space="preserve"> </v>
      </c>
      <c r="H59" s="426" t="s">
        <v>14</v>
      </c>
      <c r="I59" s="426" t="s">
        <v>14</v>
      </c>
      <c r="J59" s="426" t="s">
        <v>14</v>
      </c>
      <c r="K59" s="328"/>
    </row>
    <row r="60" spans="1:11" ht="25.9" customHeight="1" thickBot="1">
      <c r="A60" s="441" t="s">
        <v>39</v>
      </c>
      <c r="B60" s="442"/>
      <c r="C60" s="443"/>
      <c r="D60" s="444"/>
      <c r="E60" s="444"/>
      <c r="F60" s="445">
        <f>SUM(C60,D60,E60)</f>
        <v>0</v>
      </c>
      <c r="G60" s="446" t="s">
        <v>14</v>
      </c>
      <c r="H60" s="447" t="s">
        <v>14</v>
      </c>
      <c r="I60" s="447" t="s">
        <v>14</v>
      </c>
      <c r="J60" s="447" t="s">
        <v>14</v>
      </c>
      <c r="K60" s="328"/>
    </row>
    <row r="61" spans="1:11" ht="22.5" customHeight="1">
      <c r="A61" s="448"/>
      <c r="B61" s="449"/>
      <c r="C61" s="449"/>
      <c r="D61" s="449"/>
      <c r="E61" s="449"/>
      <c r="F61" s="449"/>
      <c r="G61" s="449"/>
      <c r="H61" s="449"/>
      <c r="I61" s="449"/>
      <c r="J61" s="450"/>
      <c r="K61" s="328"/>
    </row>
    <row r="62" spans="1:11" ht="27.2" customHeight="1">
      <c r="A62" s="451" t="s">
        <v>41</v>
      </c>
      <c r="B62" s="326"/>
      <c r="C62" s="452"/>
      <c r="D62" s="452"/>
      <c r="E62" s="453"/>
      <c r="F62" s="326"/>
      <c r="G62" s="452"/>
      <c r="H62" s="326"/>
      <c r="I62" s="454"/>
      <c r="J62" s="452"/>
      <c r="K62" s="328"/>
    </row>
    <row r="63" spans="1:11" ht="12.2" customHeight="1">
      <c r="A63" s="455" t="s">
        <v>42</v>
      </c>
      <c r="B63" s="326"/>
      <c r="C63" s="452"/>
      <c r="D63" s="452"/>
      <c r="E63" s="456" t="s">
        <v>279</v>
      </c>
      <c r="F63" s="326"/>
      <c r="G63" s="452"/>
      <c r="H63" s="326"/>
      <c r="I63" s="456" t="s">
        <v>216</v>
      </c>
      <c r="J63" s="452"/>
      <c r="K63" s="328"/>
    </row>
    <row r="64" spans="1:11" ht="15.75">
      <c r="A64" s="451" t="s">
        <v>194</v>
      </c>
      <c r="B64" s="326"/>
      <c r="C64" s="452"/>
      <c r="D64" s="452"/>
      <c r="E64" s="453"/>
      <c r="F64" s="326"/>
      <c r="G64" s="452"/>
      <c r="H64" s="326"/>
      <c r="I64" s="454"/>
      <c r="J64" s="452"/>
      <c r="K64" s="328"/>
    </row>
    <row r="65" spans="1:11" ht="10.35" customHeight="1">
      <c r="A65" s="457"/>
      <c r="B65" s="326"/>
      <c r="C65" s="452"/>
      <c r="D65" s="452"/>
      <c r="E65" s="456" t="s">
        <v>279</v>
      </c>
      <c r="F65" s="326"/>
      <c r="G65" s="452"/>
      <c r="H65" s="326"/>
      <c r="I65" s="456" t="s">
        <v>216</v>
      </c>
      <c r="J65" s="452"/>
      <c r="K65" s="328"/>
    </row>
    <row r="66" spans="1:11" ht="21.4" customHeight="1">
      <c r="A66" s="9" t="s">
        <v>191</v>
      </c>
      <c r="B66" s="458"/>
      <c r="C66" s="452"/>
      <c r="D66" s="452"/>
      <c r="E66" s="453"/>
      <c r="F66" s="326"/>
      <c r="G66" s="452"/>
      <c r="H66" s="326"/>
      <c r="I66" s="454"/>
      <c r="J66" s="452"/>
      <c r="K66" s="328"/>
    </row>
    <row r="67" spans="1:11" ht="10.35" customHeight="1">
      <c r="A67" s="457"/>
      <c r="B67" s="326"/>
      <c r="C67" s="452"/>
      <c r="D67" s="452"/>
      <c r="E67" s="456" t="s">
        <v>279</v>
      </c>
      <c r="F67" s="326"/>
      <c r="G67" s="452"/>
      <c r="H67" s="326"/>
      <c r="I67" s="456" t="s">
        <v>216</v>
      </c>
      <c r="J67" s="452"/>
      <c r="K67" s="328"/>
    </row>
    <row r="68" spans="1:11" ht="10.5" customHeight="1">
      <c r="A68" s="459"/>
      <c r="B68" s="460"/>
      <c r="C68" s="461"/>
      <c r="D68" s="461"/>
      <c r="E68" s="462"/>
      <c r="F68" s="460"/>
      <c r="G68" s="461"/>
      <c r="H68" s="460"/>
      <c r="I68" s="462"/>
      <c r="J68" s="461"/>
      <c r="K68" s="328"/>
    </row>
    <row r="69" spans="1:11" s="1" customFormat="1" ht="19.149999999999999" customHeight="1">
      <c r="A69" s="463" t="s">
        <v>43</v>
      </c>
      <c r="B69" s="324"/>
      <c r="C69" s="324"/>
      <c r="D69" s="324"/>
      <c r="E69" s="324"/>
      <c r="F69" s="324"/>
      <c r="G69" s="324"/>
      <c r="H69" s="324"/>
      <c r="I69" s="324"/>
      <c r="J69" s="324"/>
      <c r="K69" s="324"/>
    </row>
    <row r="70" spans="1:11" s="1" customFormat="1" ht="54.75" customHeight="1">
      <c r="A70" s="1197" t="s">
        <v>516</v>
      </c>
      <c r="B70" s="1197"/>
      <c r="C70" s="1197"/>
      <c r="D70" s="1197"/>
      <c r="E70" s="1197"/>
      <c r="F70" s="1197"/>
      <c r="G70" s="1197"/>
      <c r="H70" s="1197"/>
      <c r="I70" s="1197"/>
      <c r="J70" s="1197"/>
      <c r="K70" s="35"/>
    </row>
    <row r="71" spans="1:11" ht="90" customHeight="1">
      <c r="A71" s="1198" t="s">
        <v>517</v>
      </c>
      <c r="B71" s="1199"/>
      <c r="C71" s="1199"/>
      <c r="D71" s="1199"/>
      <c r="E71" s="1199"/>
      <c r="F71" s="1199"/>
      <c r="G71" s="1199"/>
      <c r="H71" s="1199"/>
      <c r="I71" s="1200"/>
      <c r="J71" s="1200"/>
      <c r="K71" s="390"/>
    </row>
    <row r="72" spans="1:11" ht="58.7" customHeight="1">
      <c r="A72" s="1188" t="s">
        <v>518</v>
      </c>
      <c r="B72" s="1191"/>
      <c r="C72" s="1191"/>
      <c r="D72" s="1191"/>
      <c r="E72" s="1191"/>
      <c r="F72" s="1191"/>
      <c r="G72" s="1191"/>
      <c r="H72" s="1191"/>
      <c r="I72" s="1192"/>
      <c r="J72" s="1192"/>
      <c r="K72" s="390"/>
    </row>
    <row r="73" spans="1:11" ht="79.5" customHeight="1">
      <c r="A73" s="1188" t="s">
        <v>522</v>
      </c>
      <c r="B73" s="1189"/>
      <c r="C73" s="1189"/>
      <c r="D73" s="1189"/>
      <c r="E73" s="1189"/>
      <c r="F73" s="1189"/>
      <c r="G73" s="1189"/>
      <c r="H73" s="1189"/>
      <c r="I73" s="1190"/>
      <c r="J73" s="1190"/>
      <c r="K73" s="390"/>
    </row>
    <row r="74" spans="1:11" ht="27.75" customHeight="1">
      <c r="A74" s="1188" t="s">
        <v>519</v>
      </c>
      <c r="B74" s="1189"/>
      <c r="C74" s="1189"/>
      <c r="D74" s="1189"/>
      <c r="E74" s="1189"/>
      <c r="F74" s="1189"/>
      <c r="G74" s="1189"/>
      <c r="H74" s="1189"/>
      <c r="I74" s="1190"/>
      <c r="J74" s="1190"/>
      <c r="K74" s="390"/>
    </row>
    <row r="75" spans="1:11" ht="42.75" customHeight="1">
      <c r="A75" s="1188" t="s">
        <v>520</v>
      </c>
      <c r="B75" s="1189"/>
      <c r="C75" s="1189"/>
      <c r="D75" s="1189"/>
      <c r="E75" s="1189"/>
      <c r="F75" s="1189"/>
      <c r="G75" s="1189"/>
      <c r="H75" s="1189"/>
      <c r="I75" s="1190"/>
      <c r="J75" s="1190"/>
      <c r="K75" s="390"/>
    </row>
    <row r="76" spans="1:11" ht="140.25" customHeight="1">
      <c r="A76" s="1188" t="s">
        <v>496</v>
      </c>
      <c r="B76" s="1189"/>
      <c r="C76" s="1189"/>
      <c r="D76" s="1189"/>
      <c r="E76" s="1189"/>
      <c r="F76" s="1189"/>
      <c r="G76" s="1189"/>
      <c r="H76" s="1189"/>
      <c r="I76" s="1190"/>
      <c r="J76" s="1190"/>
      <c r="K76" s="390"/>
    </row>
    <row r="77" spans="1:11" ht="42.75" customHeight="1">
      <c r="A77" s="1188" t="s">
        <v>497</v>
      </c>
      <c r="B77" s="1189"/>
      <c r="C77" s="1189"/>
      <c r="D77" s="1189"/>
      <c r="E77" s="1189"/>
      <c r="F77" s="1189"/>
      <c r="G77" s="1189"/>
      <c r="H77" s="1189"/>
      <c r="I77" s="1190"/>
      <c r="J77" s="1190"/>
      <c r="K77" s="390"/>
    </row>
    <row r="78" spans="1:11" ht="15.75">
      <c r="A78" s="464"/>
      <c r="B78" s="465"/>
      <c r="C78" s="465"/>
      <c r="D78" s="465"/>
      <c r="E78" s="465"/>
      <c r="F78" s="465"/>
      <c r="G78" s="465"/>
      <c r="H78" s="465"/>
      <c r="I78" s="465"/>
      <c r="J78" s="465"/>
      <c r="K78" s="465"/>
    </row>
    <row r="79" spans="1:11">
      <c r="K79" s="390"/>
    </row>
    <row r="80" spans="1:11">
      <c r="K80" s="390"/>
    </row>
    <row r="81" spans="11:11">
      <c r="K81" s="390"/>
    </row>
    <row r="82" spans="11:11">
      <c r="K82" s="390"/>
    </row>
    <row r="83" spans="11:11">
      <c r="K83" s="390"/>
    </row>
    <row r="84" spans="11:11">
      <c r="K84" s="390"/>
    </row>
    <row r="85" spans="11:11">
      <c r="K85" s="390"/>
    </row>
    <row r="86" spans="11:11">
      <c r="K86" s="390"/>
    </row>
    <row r="87" spans="11:11">
      <c r="K87" s="390"/>
    </row>
    <row r="88" spans="11:11">
      <c r="K88" s="390"/>
    </row>
    <row r="89" spans="11:11">
      <c r="K89" s="390"/>
    </row>
    <row r="90" spans="11:11">
      <c r="K90" s="390"/>
    </row>
    <row r="91" spans="11:11">
      <c r="K91" s="390"/>
    </row>
    <row r="92" spans="11:11">
      <c r="K92" s="390"/>
    </row>
    <row r="93" spans="11:11">
      <c r="K93" s="390"/>
    </row>
    <row r="94" spans="11:11">
      <c r="K94" s="390"/>
    </row>
    <row r="95" spans="11:11">
      <c r="K95" s="390"/>
    </row>
    <row r="96" spans="11:11">
      <c r="K96" s="390"/>
    </row>
    <row r="97" spans="11:11">
      <c r="K97" s="390"/>
    </row>
    <row r="98" spans="11:11">
      <c r="K98" s="390"/>
    </row>
    <row r="99" spans="11:11">
      <c r="K99" s="390"/>
    </row>
    <row r="100" spans="11:11">
      <c r="K100" s="390"/>
    </row>
    <row r="101" spans="11:11">
      <c r="K101" s="390"/>
    </row>
    <row r="102" spans="11:11">
      <c r="K102" s="390"/>
    </row>
    <row r="103" spans="11:11">
      <c r="K103" s="390"/>
    </row>
    <row r="104" spans="11:11">
      <c r="K104" s="390"/>
    </row>
    <row r="105" spans="11:11">
      <c r="K105" s="390"/>
    </row>
    <row r="106" spans="11:11">
      <c r="K106" s="390"/>
    </row>
    <row r="107" spans="11:11">
      <c r="K107" s="390"/>
    </row>
    <row r="108" spans="11:11">
      <c r="K108" s="390"/>
    </row>
    <row r="109" spans="11:11">
      <c r="K109" s="390"/>
    </row>
    <row r="110" spans="11:11">
      <c r="K110" s="390"/>
    </row>
    <row r="111" spans="11:11">
      <c r="K111" s="390"/>
    </row>
    <row r="112" spans="11:11">
      <c r="K112" s="390"/>
    </row>
    <row r="113" spans="11:11">
      <c r="K113" s="390"/>
    </row>
    <row r="114" spans="11:11">
      <c r="K114" s="390"/>
    </row>
    <row r="115" spans="11:11">
      <c r="K115" s="390"/>
    </row>
    <row r="116" spans="11:11">
      <c r="K116" s="390"/>
    </row>
    <row r="117" spans="11:11">
      <c r="K117" s="390"/>
    </row>
    <row r="118" spans="11:11">
      <c r="K118" s="390"/>
    </row>
    <row r="119" spans="11:11">
      <c r="K119" s="390"/>
    </row>
    <row r="120" spans="11:11">
      <c r="K120" s="390"/>
    </row>
    <row r="121" spans="11:11">
      <c r="K121" s="390"/>
    </row>
    <row r="122" spans="11:11">
      <c r="K122" s="390"/>
    </row>
    <row r="123" spans="11:11">
      <c r="K123" s="390"/>
    </row>
    <row r="124" spans="11:11">
      <c r="K124" s="390"/>
    </row>
    <row r="125" spans="11:11">
      <c r="K125" s="390"/>
    </row>
    <row r="126" spans="11:11">
      <c r="K126" s="390"/>
    </row>
    <row r="127" spans="11:11">
      <c r="K127" s="390"/>
    </row>
    <row r="128" spans="11:11">
      <c r="K128" s="390"/>
    </row>
    <row r="129" spans="11:11">
      <c r="K129" s="390"/>
    </row>
    <row r="130" spans="11:11">
      <c r="K130" s="390"/>
    </row>
    <row r="131" spans="11:11">
      <c r="K131" s="390"/>
    </row>
    <row r="132" spans="11:11">
      <c r="K132" s="390"/>
    </row>
    <row r="133" spans="11:11">
      <c r="K133" s="390"/>
    </row>
    <row r="134" spans="11:11">
      <c r="K134" s="390"/>
    </row>
    <row r="135" spans="11:11">
      <c r="K135" s="390"/>
    </row>
    <row r="136" spans="11:11">
      <c r="K136" s="390"/>
    </row>
    <row r="137" spans="11:11">
      <c r="K137" s="390"/>
    </row>
    <row r="138" spans="11:11">
      <c r="K138" s="390"/>
    </row>
    <row r="139" spans="11:11">
      <c r="K139" s="390"/>
    </row>
    <row r="140" spans="11:11">
      <c r="K140" s="390"/>
    </row>
    <row r="141" spans="11:11">
      <c r="K141" s="390"/>
    </row>
    <row r="142" spans="11:11">
      <c r="K142" s="390"/>
    </row>
    <row r="143" spans="11:11">
      <c r="K143" s="390"/>
    </row>
    <row r="144" spans="11:11">
      <c r="K144" s="390"/>
    </row>
    <row r="145" spans="11:11">
      <c r="K145" s="390"/>
    </row>
    <row r="146" spans="11:11">
      <c r="K146" s="390"/>
    </row>
    <row r="147" spans="11:11">
      <c r="K147" s="390"/>
    </row>
    <row r="148" spans="11:11">
      <c r="K148" s="390"/>
    </row>
    <row r="149" spans="11:11">
      <c r="K149" s="390"/>
    </row>
    <row r="150" spans="11:11">
      <c r="K150" s="390"/>
    </row>
    <row r="151" spans="11:11">
      <c r="K151" s="390"/>
    </row>
    <row r="152" spans="11:11">
      <c r="K152" s="390"/>
    </row>
    <row r="153" spans="11:11">
      <c r="K153" s="390"/>
    </row>
    <row r="154" spans="11:11">
      <c r="K154" s="390"/>
    </row>
  </sheetData>
  <mergeCells count="20">
    <mergeCell ref="C1:J1"/>
    <mergeCell ref="B2:J2"/>
    <mergeCell ref="A4:J4"/>
    <mergeCell ref="A5:A7"/>
    <mergeCell ref="B5:B7"/>
    <mergeCell ref="C5:J5"/>
    <mergeCell ref="L7:N7"/>
    <mergeCell ref="A39:J39"/>
    <mergeCell ref="A70:J70"/>
    <mergeCell ref="A71:J71"/>
    <mergeCell ref="C6:G6"/>
    <mergeCell ref="H6:H7"/>
    <mergeCell ref="I6:I7"/>
    <mergeCell ref="J6:J7"/>
    <mergeCell ref="A77:J77"/>
    <mergeCell ref="A75:J75"/>
    <mergeCell ref="A74:J74"/>
    <mergeCell ref="A72:J72"/>
    <mergeCell ref="A73:J73"/>
    <mergeCell ref="A76:J76"/>
  </mergeCells>
  <phoneticPr fontId="87" type="noConversion"/>
  <pageMargins left="0.15748031496062992" right="0.15748031496062992" top="0.23622047244094491" bottom="0.35433070866141736" header="0.15748031496062992" footer="0.15748031496062992"/>
  <pageSetup paperSize="9" scale="65" orientation="portrait" r:id="rId1"/>
  <headerFooter alignWithMargins="0">
    <oddFooter>Страница &amp;P из &amp;N</oddFooter>
  </headerFooter>
</worksheet>
</file>

<file path=xl/worksheets/sheet7.xml><?xml version="1.0" encoding="utf-8"?>
<worksheet xmlns="http://schemas.openxmlformats.org/spreadsheetml/2006/main" xmlns:r="http://schemas.openxmlformats.org/officeDocument/2006/relationships">
  <dimension ref="A1:N97"/>
  <sheetViews>
    <sheetView topLeftCell="A65" zoomScaleNormal="100" workbookViewId="0">
      <selection activeCell="V10" sqref="V10"/>
    </sheetView>
  </sheetViews>
  <sheetFormatPr defaultRowHeight="12.75"/>
  <cols>
    <col min="1" max="1" width="2.42578125" style="568" customWidth="1"/>
    <col min="2" max="2" width="18.85546875" style="568" customWidth="1"/>
    <col min="3" max="3" width="7.85546875" style="568" customWidth="1"/>
    <col min="4" max="4" width="10.28515625" style="568" customWidth="1"/>
    <col min="5" max="5" width="9.42578125" style="568" customWidth="1"/>
    <col min="6" max="6" width="8.7109375" style="568" customWidth="1"/>
    <col min="7" max="7" width="8.85546875" style="568" customWidth="1"/>
    <col min="8" max="9" width="7.42578125" style="568" customWidth="1"/>
    <col min="10" max="10" width="5" style="568" customWidth="1"/>
    <col min="11" max="11" width="6" style="568" customWidth="1"/>
    <col min="12" max="12" width="6.7109375" style="568" customWidth="1"/>
    <col min="13" max="13" width="6.28515625" style="568" customWidth="1"/>
    <col min="14" max="14" width="2.5703125" style="568" customWidth="1"/>
    <col min="15" max="16384" width="9.140625" style="568"/>
  </cols>
  <sheetData>
    <row r="1" spans="1:14" s="466" customFormat="1">
      <c r="M1" s="467" t="s">
        <v>443</v>
      </c>
      <c r="N1" s="468"/>
    </row>
    <row r="2" spans="1:14" s="466" customFormat="1" ht="16.7" customHeight="1">
      <c r="N2" s="468"/>
    </row>
    <row r="3" spans="1:14" s="466" customFormat="1" ht="24.75" customHeight="1">
      <c r="A3" s="469" t="s">
        <v>350</v>
      </c>
      <c r="C3" s="470"/>
      <c r="D3" s="470"/>
      <c r="E3" s="1275"/>
      <c r="F3" s="1276"/>
      <c r="G3" s="1276"/>
      <c r="H3" s="1276"/>
      <c r="I3" s="1276"/>
      <c r="J3" s="1276"/>
      <c r="K3" s="1276"/>
      <c r="N3" s="468"/>
    </row>
    <row r="4" spans="1:14" s="466" customFormat="1" ht="70.900000000000006" customHeight="1">
      <c r="A4" s="1277" t="s">
        <v>44</v>
      </c>
      <c r="B4" s="1277"/>
      <c r="C4" s="1277"/>
      <c r="D4" s="1277"/>
      <c r="E4" s="1277"/>
      <c r="F4" s="1277"/>
      <c r="G4" s="1277"/>
      <c r="H4" s="1015"/>
      <c r="I4" s="1015"/>
      <c r="J4" s="1015"/>
      <c r="K4" s="1015"/>
      <c r="N4" s="468"/>
    </row>
    <row r="5" spans="1:14" s="466" customFormat="1" ht="13.5" thickBot="1">
      <c r="A5" s="471"/>
      <c r="B5" s="471"/>
      <c r="C5" s="471"/>
      <c r="D5" s="471"/>
      <c r="E5" s="471"/>
      <c r="F5" s="471"/>
      <c r="G5" s="471"/>
      <c r="N5" s="468"/>
    </row>
    <row r="6" spans="1:14" s="466" customFormat="1" ht="15">
      <c r="A6" s="1278" t="s">
        <v>255</v>
      </c>
      <c r="B6" s="1281" t="s">
        <v>45</v>
      </c>
      <c r="C6" s="1284" t="s">
        <v>46</v>
      </c>
      <c r="D6" s="1284"/>
      <c r="E6" s="1284" t="s">
        <v>47</v>
      </c>
      <c r="F6" s="1286"/>
      <c r="G6" s="1286"/>
      <c r="H6" s="1286"/>
      <c r="I6" s="1286"/>
      <c r="J6" s="1286"/>
      <c r="K6" s="1286"/>
      <c r="L6" s="1286"/>
      <c r="M6" s="1287"/>
      <c r="N6" s="468"/>
    </row>
    <row r="7" spans="1:14" s="466" customFormat="1" ht="15">
      <c r="A7" s="1279"/>
      <c r="B7" s="1282"/>
      <c r="C7" s="1285"/>
      <c r="D7" s="1285"/>
      <c r="E7" s="1266" t="s">
        <v>48</v>
      </c>
      <c r="F7" s="1267"/>
      <c r="G7" s="1267"/>
      <c r="H7" s="1267"/>
      <c r="I7" s="1266" t="s">
        <v>49</v>
      </c>
      <c r="J7" s="1267"/>
      <c r="K7" s="1267"/>
      <c r="L7" s="1267"/>
      <c r="M7" s="1256" t="s">
        <v>50</v>
      </c>
      <c r="N7" s="468"/>
    </row>
    <row r="8" spans="1:14" s="466" customFormat="1" ht="23.1" customHeight="1">
      <c r="A8" s="1279"/>
      <c r="B8" s="1282"/>
      <c r="C8" s="1262" t="s">
        <v>51</v>
      </c>
      <c r="D8" s="1262" t="s">
        <v>52</v>
      </c>
      <c r="E8" s="1264" t="s">
        <v>51</v>
      </c>
      <c r="F8" s="1259" t="s">
        <v>53</v>
      </c>
      <c r="G8" s="1260"/>
      <c r="H8" s="1261"/>
      <c r="I8" s="1264" t="s">
        <v>51</v>
      </c>
      <c r="J8" s="1259" t="s">
        <v>53</v>
      </c>
      <c r="K8" s="1260"/>
      <c r="L8" s="1261"/>
      <c r="M8" s="1257"/>
      <c r="N8" s="468"/>
    </row>
    <row r="9" spans="1:14" s="466" customFormat="1" ht="84.75" customHeight="1" thickBot="1">
      <c r="A9" s="1280"/>
      <c r="B9" s="1283"/>
      <c r="C9" s="1263"/>
      <c r="D9" s="1263"/>
      <c r="E9" s="1265"/>
      <c r="F9" s="472" t="s">
        <v>54</v>
      </c>
      <c r="G9" s="473" t="s">
        <v>55</v>
      </c>
      <c r="H9" s="473" t="s">
        <v>444</v>
      </c>
      <c r="I9" s="1265"/>
      <c r="J9" s="472" t="s">
        <v>54</v>
      </c>
      <c r="K9" s="473" t="s">
        <v>55</v>
      </c>
      <c r="L9" s="473" t="s">
        <v>444</v>
      </c>
      <c r="M9" s="1258"/>
      <c r="N9" s="468"/>
    </row>
    <row r="10" spans="1:14" s="466" customFormat="1" ht="15.6" customHeight="1" thickBot="1">
      <c r="A10" s="474">
        <v>1</v>
      </c>
      <c r="B10" s="475">
        <v>2</v>
      </c>
      <c r="C10" s="475">
        <v>3</v>
      </c>
      <c r="D10" s="475">
        <v>4</v>
      </c>
      <c r="E10" s="476">
        <v>5</v>
      </c>
      <c r="F10" s="476">
        <v>6</v>
      </c>
      <c r="G10" s="476">
        <v>7</v>
      </c>
      <c r="H10" s="476">
        <v>8</v>
      </c>
      <c r="I10" s="476">
        <v>9</v>
      </c>
      <c r="J10" s="476">
        <v>10</v>
      </c>
      <c r="K10" s="476">
        <v>11</v>
      </c>
      <c r="L10" s="476">
        <v>12</v>
      </c>
      <c r="M10" s="477">
        <v>13</v>
      </c>
      <c r="N10" s="468"/>
    </row>
    <row r="11" spans="1:14" s="466" customFormat="1" ht="15">
      <c r="A11" s="478">
        <v>1</v>
      </c>
      <c r="B11" s="479"/>
      <c r="C11" s="480"/>
      <c r="D11" s="480"/>
      <c r="E11" s="481"/>
      <c r="F11" s="481"/>
      <c r="G11" s="481"/>
      <c r="H11" s="480"/>
      <c r="I11" s="480"/>
      <c r="J11" s="480"/>
      <c r="K11" s="481"/>
      <c r="L11" s="481"/>
      <c r="M11" s="482"/>
      <c r="N11" s="468"/>
    </row>
    <row r="12" spans="1:14" s="466" customFormat="1" ht="15">
      <c r="A12" s="483">
        <v>2</v>
      </c>
      <c r="B12" s="484"/>
      <c r="C12" s="485"/>
      <c r="D12" s="485"/>
      <c r="E12" s="486"/>
      <c r="F12" s="486"/>
      <c r="G12" s="486"/>
      <c r="H12" s="485"/>
      <c r="I12" s="485"/>
      <c r="J12" s="485"/>
      <c r="K12" s="486"/>
      <c r="L12" s="486"/>
      <c r="M12" s="487"/>
      <c r="N12" s="468"/>
    </row>
    <row r="13" spans="1:14" s="466" customFormat="1" ht="15">
      <c r="A13" s="483">
        <v>3</v>
      </c>
      <c r="B13" s="484"/>
      <c r="C13" s="485"/>
      <c r="D13" s="485"/>
      <c r="E13" s="486"/>
      <c r="F13" s="486"/>
      <c r="G13" s="486"/>
      <c r="H13" s="485"/>
      <c r="I13" s="485"/>
      <c r="J13" s="485"/>
      <c r="K13" s="486"/>
      <c r="L13" s="486"/>
      <c r="M13" s="487"/>
      <c r="N13" s="468"/>
    </row>
    <row r="14" spans="1:14" s="466" customFormat="1" ht="15">
      <c r="A14" s="483">
        <v>4</v>
      </c>
      <c r="B14" s="484"/>
      <c r="C14" s="485"/>
      <c r="D14" s="485"/>
      <c r="E14" s="486"/>
      <c r="F14" s="486"/>
      <c r="G14" s="486"/>
      <c r="H14" s="485"/>
      <c r="I14" s="485"/>
      <c r="J14" s="485"/>
      <c r="K14" s="486"/>
      <c r="L14" s="486"/>
      <c r="M14" s="487"/>
      <c r="N14" s="468"/>
    </row>
    <row r="15" spans="1:14" s="466" customFormat="1" ht="15">
      <c r="A15" s="483">
        <v>5</v>
      </c>
      <c r="B15" s="484"/>
      <c r="C15" s="485"/>
      <c r="D15" s="485"/>
      <c r="E15" s="486"/>
      <c r="F15" s="486"/>
      <c r="G15" s="486"/>
      <c r="H15" s="485"/>
      <c r="I15" s="485"/>
      <c r="J15" s="485"/>
      <c r="K15" s="486"/>
      <c r="L15" s="486"/>
      <c r="M15" s="487"/>
      <c r="N15" s="468"/>
    </row>
    <row r="16" spans="1:14" s="466" customFormat="1" ht="15">
      <c r="A16" s="483">
        <v>6</v>
      </c>
      <c r="B16" s="484"/>
      <c r="C16" s="485"/>
      <c r="D16" s="485"/>
      <c r="E16" s="486"/>
      <c r="F16" s="486"/>
      <c r="G16" s="486"/>
      <c r="H16" s="485"/>
      <c r="I16" s="485"/>
      <c r="J16" s="485"/>
      <c r="K16" s="486"/>
      <c r="L16" s="486"/>
      <c r="M16" s="487"/>
      <c r="N16" s="468"/>
    </row>
    <row r="17" spans="1:14" s="466" customFormat="1" ht="15">
      <c r="A17" s="483">
        <v>7</v>
      </c>
      <c r="B17" s="484"/>
      <c r="C17" s="485"/>
      <c r="D17" s="485"/>
      <c r="E17" s="486"/>
      <c r="F17" s="486"/>
      <c r="G17" s="486"/>
      <c r="H17" s="485"/>
      <c r="I17" s="485"/>
      <c r="J17" s="485"/>
      <c r="K17" s="486"/>
      <c r="L17" s="486"/>
      <c r="M17" s="487"/>
      <c r="N17" s="468"/>
    </row>
    <row r="18" spans="1:14" s="466" customFormat="1" ht="15">
      <c r="A18" s="483">
        <v>8</v>
      </c>
      <c r="B18" s="484"/>
      <c r="C18" s="485"/>
      <c r="D18" s="485"/>
      <c r="E18" s="486"/>
      <c r="F18" s="486"/>
      <c r="G18" s="486"/>
      <c r="H18" s="485"/>
      <c r="I18" s="485"/>
      <c r="J18" s="485"/>
      <c r="K18" s="486"/>
      <c r="L18" s="486"/>
      <c r="M18" s="487"/>
      <c r="N18" s="468"/>
    </row>
    <row r="19" spans="1:14" s="466" customFormat="1" ht="15">
      <c r="A19" s="483">
        <v>9</v>
      </c>
      <c r="B19" s="484"/>
      <c r="C19" s="485"/>
      <c r="D19" s="485"/>
      <c r="E19" s="486"/>
      <c r="F19" s="486"/>
      <c r="G19" s="486"/>
      <c r="H19" s="485"/>
      <c r="I19" s="485"/>
      <c r="J19" s="485"/>
      <c r="K19" s="486"/>
      <c r="L19" s="486"/>
      <c r="M19" s="487"/>
      <c r="N19" s="468"/>
    </row>
    <row r="20" spans="1:14" s="466" customFormat="1" ht="15">
      <c r="A20" s="483">
        <v>10</v>
      </c>
      <c r="B20" s="484"/>
      <c r="C20" s="485"/>
      <c r="D20" s="485"/>
      <c r="E20" s="486"/>
      <c r="F20" s="486"/>
      <c r="G20" s="486"/>
      <c r="H20" s="485"/>
      <c r="I20" s="485"/>
      <c r="J20" s="485"/>
      <c r="K20" s="486"/>
      <c r="L20" s="486"/>
      <c r="M20" s="487"/>
      <c r="N20" s="468"/>
    </row>
    <row r="21" spans="1:14" s="466" customFormat="1" ht="15">
      <c r="A21" s="483">
        <v>11</v>
      </c>
      <c r="B21" s="484"/>
      <c r="C21" s="485"/>
      <c r="D21" s="485"/>
      <c r="E21" s="486"/>
      <c r="F21" s="486"/>
      <c r="G21" s="486"/>
      <c r="H21" s="485"/>
      <c r="I21" s="485"/>
      <c r="J21" s="485"/>
      <c r="K21" s="486"/>
      <c r="L21" s="486"/>
      <c r="M21" s="487"/>
      <c r="N21" s="468"/>
    </row>
    <row r="22" spans="1:14" s="466" customFormat="1" ht="15">
      <c r="A22" s="483">
        <v>12</v>
      </c>
      <c r="B22" s="484"/>
      <c r="C22" s="485"/>
      <c r="D22" s="485"/>
      <c r="E22" s="486"/>
      <c r="F22" s="486"/>
      <c r="G22" s="486"/>
      <c r="H22" s="485"/>
      <c r="I22" s="485"/>
      <c r="J22" s="485"/>
      <c r="K22" s="486"/>
      <c r="L22" s="486"/>
      <c r="M22" s="487"/>
      <c r="N22" s="468"/>
    </row>
    <row r="23" spans="1:14" s="466" customFormat="1" ht="15">
      <c r="A23" s="483">
        <v>13</v>
      </c>
      <c r="B23" s="484"/>
      <c r="C23" s="485"/>
      <c r="D23" s="485"/>
      <c r="E23" s="486"/>
      <c r="F23" s="486"/>
      <c r="G23" s="486"/>
      <c r="H23" s="485"/>
      <c r="I23" s="485"/>
      <c r="J23" s="485"/>
      <c r="K23" s="486"/>
      <c r="L23" s="486"/>
      <c r="M23" s="487"/>
      <c r="N23" s="468"/>
    </row>
    <row r="24" spans="1:14" s="466" customFormat="1" ht="15">
      <c r="A24" s="483">
        <v>14</v>
      </c>
      <c r="B24" s="484"/>
      <c r="C24" s="485"/>
      <c r="D24" s="485"/>
      <c r="E24" s="486"/>
      <c r="F24" s="486"/>
      <c r="G24" s="486"/>
      <c r="H24" s="485"/>
      <c r="I24" s="485"/>
      <c r="J24" s="485"/>
      <c r="K24" s="486"/>
      <c r="L24" s="486"/>
      <c r="M24" s="487"/>
      <c r="N24" s="468"/>
    </row>
    <row r="25" spans="1:14" s="466" customFormat="1" ht="15">
      <c r="A25" s="483">
        <v>15</v>
      </c>
      <c r="B25" s="484"/>
      <c r="C25" s="485"/>
      <c r="D25" s="485"/>
      <c r="E25" s="486"/>
      <c r="F25" s="486"/>
      <c r="G25" s="486"/>
      <c r="H25" s="485"/>
      <c r="I25" s="485"/>
      <c r="J25" s="485"/>
      <c r="K25" s="486"/>
      <c r="L25" s="486"/>
      <c r="M25" s="487"/>
      <c r="N25" s="468"/>
    </row>
    <row r="26" spans="1:14" s="466" customFormat="1" ht="15">
      <c r="A26" s="483">
        <v>16</v>
      </c>
      <c r="B26" s="484"/>
      <c r="C26" s="485"/>
      <c r="D26" s="485"/>
      <c r="E26" s="486"/>
      <c r="F26" s="486"/>
      <c r="G26" s="486"/>
      <c r="H26" s="485"/>
      <c r="I26" s="485"/>
      <c r="J26" s="485"/>
      <c r="K26" s="486"/>
      <c r="L26" s="486"/>
      <c r="M26" s="487"/>
      <c r="N26" s="468"/>
    </row>
    <row r="27" spans="1:14" s="466" customFormat="1" ht="15">
      <c r="A27" s="483">
        <v>17</v>
      </c>
      <c r="B27" s="484"/>
      <c r="C27" s="485"/>
      <c r="D27" s="485"/>
      <c r="E27" s="486"/>
      <c r="F27" s="486"/>
      <c r="G27" s="486"/>
      <c r="H27" s="485"/>
      <c r="I27" s="485"/>
      <c r="J27" s="485"/>
      <c r="K27" s="486"/>
      <c r="L27" s="486"/>
      <c r="M27" s="487"/>
      <c r="N27" s="468"/>
    </row>
    <row r="28" spans="1:14" s="466" customFormat="1" ht="15">
      <c r="A28" s="483">
        <v>18</v>
      </c>
      <c r="B28" s="484"/>
      <c r="C28" s="485"/>
      <c r="D28" s="485"/>
      <c r="E28" s="486"/>
      <c r="F28" s="486"/>
      <c r="G28" s="486"/>
      <c r="H28" s="485"/>
      <c r="I28" s="485"/>
      <c r="J28" s="485"/>
      <c r="K28" s="486"/>
      <c r="L28" s="486"/>
      <c r="M28" s="487"/>
      <c r="N28" s="468"/>
    </row>
    <row r="29" spans="1:14" s="466" customFormat="1" ht="15">
      <c r="A29" s="483">
        <v>19</v>
      </c>
      <c r="B29" s="484"/>
      <c r="C29" s="485"/>
      <c r="D29" s="485"/>
      <c r="E29" s="486"/>
      <c r="F29" s="486"/>
      <c r="G29" s="486"/>
      <c r="H29" s="485"/>
      <c r="I29" s="485"/>
      <c r="J29" s="485"/>
      <c r="K29" s="486"/>
      <c r="L29" s="486"/>
      <c r="M29" s="487"/>
      <c r="N29" s="468"/>
    </row>
    <row r="30" spans="1:14" s="466" customFormat="1" ht="15">
      <c r="A30" s="483">
        <v>20</v>
      </c>
      <c r="B30" s="484"/>
      <c r="C30" s="485"/>
      <c r="D30" s="485"/>
      <c r="E30" s="486"/>
      <c r="F30" s="486"/>
      <c r="G30" s="486"/>
      <c r="H30" s="485"/>
      <c r="I30" s="485"/>
      <c r="J30" s="485"/>
      <c r="K30" s="486"/>
      <c r="L30" s="486"/>
      <c r="M30" s="487"/>
      <c r="N30" s="468"/>
    </row>
    <row r="31" spans="1:14" s="466" customFormat="1" ht="15.75" thickBot="1">
      <c r="A31" s="488">
        <v>21</v>
      </c>
      <c r="B31" s="489"/>
      <c r="C31" s="490"/>
      <c r="D31" s="490"/>
      <c r="E31" s="491"/>
      <c r="F31" s="491"/>
      <c r="G31" s="491"/>
      <c r="H31" s="490"/>
      <c r="I31" s="490"/>
      <c r="J31" s="490"/>
      <c r="K31" s="491"/>
      <c r="L31" s="491"/>
      <c r="M31" s="492"/>
      <c r="N31" s="468"/>
    </row>
    <row r="32" spans="1:14" s="466" customFormat="1" ht="15.75" thickBot="1">
      <c r="A32" s="493"/>
      <c r="B32" s="494" t="s">
        <v>262</v>
      </c>
      <c r="C32" s="495">
        <f>SUM(C11:C31)</f>
        <v>0</v>
      </c>
      <c r="D32" s="495">
        <f>SUM(D11:D31)</f>
        <v>0</v>
      </c>
      <c r="E32" s="495">
        <f>SUM(E11:E31)</f>
        <v>0</v>
      </c>
      <c r="F32" s="495">
        <f>SUM(F11:F31)</f>
        <v>0</v>
      </c>
      <c r="G32" s="496" t="s">
        <v>250</v>
      </c>
      <c r="H32" s="496" t="s">
        <v>250</v>
      </c>
      <c r="I32" s="495">
        <f>SUM(I11:I31)</f>
        <v>0</v>
      </c>
      <c r="J32" s="495">
        <f>SUM(J11:J31)</f>
        <v>0</v>
      </c>
      <c r="K32" s="496" t="s">
        <v>250</v>
      </c>
      <c r="L32" s="496" t="s">
        <v>250</v>
      </c>
      <c r="M32" s="497" t="s">
        <v>250</v>
      </c>
      <c r="N32" s="468"/>
    </row>
    <row r="33" spans="1:14" s="466" customFormat="1" ht="29.45" customHeight="1" thickBot="1">
      <c r="A33" s="498" t="s">
        <v>469</v>
      </c>
      <c r="B33" s="499"/>
      <c r="C33" s="499"/>
      <c r="D33" s="499"/>
      <c r="E33" s="499"/>
      <c r="F33" s="499"/>
      <c r="G33" s="499"/>
      <c r="H33" s="499"/>
      <c r="I33" s="499"/>
      <c r="J33" s="499"/>
      <c r="K33" s="499"/>
      <c r="L33" s="499"/>
      <c r="N33" s="468"/>
    </row>
    <row r="34" spans="1:14" s="466" customFormat="1" ht="15">
      <c r="A34" s="1253" t="s">
        <v>255</v>
      </c>
      <c r="B34" s="1268" t="s">
        <v>56</v>
      </c>
      <c r="C34" s="1233" t="s">
        <v>57</v>
      </c>
      <c r="D34" s="1270"/>
      <c r="E34" s="1270"/>
      <c r="F34" s="1270"/>
      <c r="G34" s="1270"/>
      <c r="H34" s="1271"/>
      <c r="I34" s="500"/>
      <c r="J34" s="500"/>
      <c r="K34" s="500"/>
      <c r="L34" s="499"/>
      <c r="N34" s="468"/>
    </row>
    <row r="35" spans="1:14" s="466" customFormat="1" ht="50.1" customHeight="1">
      <c r="A35" s="1254"/>
      <c r="B35" s="1236"/>
      <c r="C35" s="1272" t="s">
        <v>58</v>
      </c>
      <c r="D35" s="1273"/>
      <c r="E35" s="1272" t="s">
        <v>59</v>
      </c>
      <c r="F35" s="1273"/>
      <c r="G35" s="1272" t="s">
        <v>60</v>
      </c>
      <c r="H35" s="1274"/>
      <c r="I35" s="501"/>
      <c r="J35" s="501"/>
      <c r="K35" s="500"/>
      <c r="L35" s="499"/>
      <c r="N35" s="468"/>
    </row>
    <row r="36" spans="1:14" s="466" customFormat="1" ht="24.75" customHeight="1" thickBot="1">
      <c r="A36" s="1255"/>
      <c r="B36" s="1269"/>
      <c r="C36" s="502" t="s">
        <v>61</v>
      </c>
      <c r="D36" s="503" t="s">
        <v>52</v>
      </c>
      <c r="E36" s="504" t="s">
        <v>61</v>
      </c>
      <c r="F36" s="504" t="s">
        <v>52</v>
      </c>
      <c r="G36" s="502" t="s">
        <v>61</v>
      </c>
      <c r="H36" s="505" t="s">
        <v>52</v>
      </c>
      <c r="I36" s="501"/>
      <c r="J36" s="501"/>
      <c r="K36" s="506"/>
      <c r="L36" s="499"/>
      <c r="N36" s="468"/>
    </row>
    <row r="37" spans="1:14" s="466" customFormat="1" ht="13.9" customHeight="1" thickBot="1">
      <c r="A37" s="507">
        <v>1</v>
      </c>
      <c r="B37" s="508">
        <v>2</v>
      </c>
      <c r="C37" s="509">
        <v>3</v>
      </c>
      <c r="D37" s="510">
        <v>4</v>
      </c>
      <c r="E37" s="511">
        <v>5</v>
      </c>
      <c r="F37" s="511">
        <v>6</v>
      </c>
      <c r="G37" s="509">
        <v>7</v>
      </c>
      <c r="H37" s="512">
        <v>8</v>
      </c>
      <c r="I37" s="501"/>
      <c r="J37" s="501"/>
      <c r="K37" s="513"/>
      <c r="L37" s="499"/>
      <c r="N37" s="468"/>
    </row>
    <row r="38" spans="1:14" s="466" customFormat="1" ht="15">
      <c r="A38" s="514">
        <v>1</v>
      </c>
      <c r="B38" s="515"/>
      <c r="C38" s="516"/>
      <c r="D38" s="516"/>
      <c r="E38" s="516"/>
      <c r="F38" s="516"/>
      <c r="G38" s="516"/>
      <c r="H38" s="517"/>
      <c r="I38" s="518"/>
      <c r="J38" s="518"/>
      <c r="K38" s="518"/>
      <c r="L38" s="499"/>
      <c r="N38" s="468"/>
    </row>
    <row r="39" spans="1:14" s="466" customFormat="1" ht="15">
      <c r="A39" s="519">
        <v>2</v>
      </c>
      <c r="B39" s="520"/>
      <c r="C39" s="521"/>
      <c r="D39" s="521"/>
      <c r="E39" s="521"/>
      <c r="F39" s="521"/>
      <c r="G39" s="521"/>
      <c r="H39" s="522"/>
      <c r="I39" s="518"/>
      <c r="J39" s="518"/>
      <c r="K39" s="518"/>
      <c r="L39" s="499"/>
      <c r="N39" s="468"/>
    </row>
    <row r="40" spans="1:14" s="466" customFormat="1" ht="15">
      <c r="A40" s="519">
        <v>3</v>
      </c>
      <c r="B40" s="520"/>
      <c r="C40" s="521"/>
      <c r="D40" s="521"/>
      <c r="E40" s="521"/>
      <c r="F40" s="521"/>
      <c r="G40" s="521"/>
      <c r="H40" s="522"/>
      <c r="I40" s="518"/>
      <c r="J40" s="518"/>
      <c r="K40" s="518"/>
      <c r="L40" s="499"/>
      <c r="N40" s="468"/>
    </row>
    <row r="41" spans="1:14" s="466" customFormat="1" ht="15">
      <c r="A41" s="519">
        <v>4</v>
      </c>
      <c r="B41" s="520"/>
      <c r="C41" s="521"/>
      <c r="D41" s="521"/>
      <c r="E41" s="521"/>
      <c r="F41" s="521"/>
      <c r="G41" s="521"/>
      <c r="H41" s="522"/>
      <c r="I41" s="518"/>
      <c r="J41" s="518"/>
      <c r="K41" s="518"/>
      <c r="L41" s="499"/>
      <c r="N41" s="468"/>
    </row>
    <row r="42" spans="1:14" s="466" customFormat="1" ht="15">
      <c r="A42" s="519">
        <v>5</v>
      </c>
      <c r="B42" s="520"/>
      <c r="C42" s="521"/>
      <c r="D42" s="521"/>
      <c r="E42" s="521"/>
      <c r="F42" s="521"/>
      <c r="G42" s="521"/>
      <c r="H42" s="522"/>
      <c r="I42" s="518"/>
      <c r="J42" s="518"/>
      <c r="K42" s="518"/>
      <c r="L42" s="499"/>
      <c r="N42" s="468"/>
    </row>
    <row r="43" spans="1:14" s="466" customFormat="1" ht="15">
      <c r="A43" s="519">
        <v>6</v>
      </c>
      <c r="B43" s="520"/>
      <c r="C43" s="521"/>
      <c r="D43" s="521"/>
      <c r="E43" s="521"/>
      <c r="F43" s="521"/>
      <c r="G43" s="521"/>
      <c r="H43" s="522"/>
      <c r="I43" s="518"/>
      <c r="J43" s="518"/>
      <c r="K43" s="518"/>
      <c r="L43" s="499"/>
      <c r="N43" s="468"/>
    </row>
    <row r="44" spans="1:14" s="466" customFormat="1" ht="15">
      <c r="A44" s="519">
        <v>7</v>
      </c>
      <c r="B44" s="520"/>
      <c r="C44" s="521"/>
      <c r="D44" s="521"/>
      <c r="E44" s="521"/>
      <c r="F44" s="521"/>
      <c r="G44" s="521"/>
      <c r="H44" s="522"/>
      <c r="I44" s="518"/>
      <c r="J44" s="518"/>
      <c r="K44" s="518"/>
      <c r="L44" s="499"/>
      <c r="N44" s="468"/>
    </row>
    <row r="45" spans="1:14" s="466" customFormat="1" ht="15">
      <c r="A45" s="519">
        <v>8</v>
      </c>
      <c r="B45" s="520"/>
      <c r="C45" s="521"/>
      <c r="D45" s="521"/>
      <c r="E45" s="521"/>
      <c r="F45" s="521"/>
      <c r="G45" s="521"/>
      <c r="H45" s="522"/>
      <c r="I45" s="518"/>
      <c r="J45" s="518"/>
      <c r="K45" s="518"/>
      <c r="L45" s="499"/>
      <c r="N45" s="468"/>
    </row>
    <row r="46" spans="1:14" s="466" customFormat="1" ht="15">
      <c r="A46" s="519">
        <v>9</v>
      </c>
      <c r="B46" s="520"/>
      <c r="C46" s="521"/>
      <c r="D46" s="521"/>
      <c r="E46" s="521"/>
      <c r="F46" s="521"/>
      <c r="G46" s="521"/>
      <c r="H46" s="522"/>
      <c r="I46" s="518"/>
      <c r="J46" s="518"/>
      <c r="K46" s="518"/>
      <c r="L46" s="499"/>
      <c r="N46" s="468"/>
    </row>
    <row r="47" spans="1:14" s="466" customFormat="1" ht="15">
      <c r="A47" s="519">
        <v>10</v>
      </c>
      <c r="B47" s="520"/>
      <c r="C47" s="521"/>
      <c r="D47" s="521"/>
      <c r="E47" s="521"/>
      <c r="F47" s="521"/>
      <c r="G47" s="521"/>
      <c r="H47" s="522"/>
      <c r="I47" s="518"/>
      <c r="J47" s="518"/>
      <c r="K47" s="518"/>
      <c r="L47" s="499"/>
      <c r="N47" s="468"/>
    </row>
    <row r="48" spans="1:14" s="466" customFormat="1" ht="15">
      <c r="A48" s="519">
        <v>11</v>
      </c>
      <c r="B48" s="520"/>
      <c r="C48" s="521"/>
      <c r="D48" s="521"/>
      <c r="E48" s="521"/>
      <c r="F48" s="521"/>
      <c r="G48" s="521"/>
      <c r="H48" s="522"/>
      <c r="I48" s="518"/>
      <c r="J48" s="518"/>
      <c r="K48" s="518"/>
      <c r="L48" s="499"/>
      <c r="N48" s="468"/>
    </row>
    <row r="49" spans="1:14" s="466" customFormat="1" ht="15">
      <c r="A49" s="519">
        <v>12</v>
      </c>
      <c r="B49" s="520"/>
      <c r="C49" s="521"/>
      <c r="D49" s="521"/>
      <c r="E49" s="521"/>
      <c r="F49" s="521"/>
      <c r="G49" s="521"/>
      <c r="H49" s="522"/>
      <c r="I49" s="518"/>
      <c r="J49" s="518"/>
      <c r="K49" s="518"/>
      <c r="L49" s="499"/>
      <c r="N49" s="468"/>
    </row>
    <row r="50" spans="1:14" s="466" customFormat="1" ht="15">
      <c r="A50" s="519">
        <v>13</v>
      </c>
      <c r="B50" s="520"/>
      <c r="C50" s="521"/>
      <c r="D50" s="521"/>
      <c r="E50" s="521"/>
      <c r="F50" s="521"/>
      <c r="G50" s="521"/>
      <c r="H50" s="522"/>
      <c r="I50" s="518"/>
      <c r="J50" s="518"/>
      <c r="K50" s="518"/>
      <c r="L50" s="499"/>
      <c r="N50" s="468"/>
    </row>
    <row r="51" spans="1:14" s="466" customFormat="1" ht="15">
      <c r="A51" s="519">
        <v>14</v>
      </c>
      <c r="B51" s="520"/>
      <c r="C51" s="521"/>
      <c r="D51" s="521"/>
      <c r="E51" s="521"/>
      <c r="F51" s="521"/>
      <c r="G51" s="521"/>
      <c r="H51" s="522"/>
      <c r="I51" s="518"/>
      <c r="J51" s="518"/>
      <c r="K51" s="518"/>
      <c r="L51" s="499"/>
      <c r="N51" s="468"/>
    </row>
    <row r="52" spans="1:14" s="466" customFormat="1" ht="15">
      <c r="A52" s="519">
        <v>15</v>
      </c>
      <c r="B52" s="520"/>
      <c r="C52" s="521"/>
      <c r="D52" s="521"/>
      <c r="E52" s="521"/>
      <c r="F52" s="521"/>
      <c r="G52" s="521"/>
      <c r="H52" s="522"/>
      <c r="I52" s="518"/>
      <c r="J52" s="518"/>
      <c r="K52" s="518"/>
      <c r="L52" s="499"/>
      <c r="N52" s="468"/>
    </row>
    <row r="53" spans="1:14" s="466" customFormat="1" ht="15">
      <c r="A53" s="519">
        <v>16</v>
      </c>
      <c r="B53" s="520"/>
      <c r="C53" s="521"/>
      <c r="D53" s="521"/>
      <c r="E53" s="521"/>
      <c r="F53" s="521"/>
      <c r="G53" s="521"/>
      <c r="H53" s="522"/>
      <c r="I53" s="518"/>
      <c r="J53" s="518"/>
      <c r="K53" s="518"/>
      <c r="L53" s="499"/>
      <c r="N53" s="468"/>
    </row>
    <row r="54" spans="1:14" s="466" customFormat="1" ht="15">
      <c r="A54" s="519">
        <v>17</v>
      </c>
      <c r="B54" s="520"/>
      <c r="C54" s="521"/>
      <c r="D54" s="521"/>
      <c r="E54" s="521"/>
      <c r="F54" s="521"/>
      <c r="G54" s="521"/>
      <c r="H54" s="522"/>
      <c r="I54" s="518"/>
      <c r="J54" s="518"/>
      <c r="K54" s="518"/>
      <c r="L54" s="499"/>
      <c r="N54" s="468"/>
    </row>
    <row r="55" spans="1:14" s="466" customFormat="1" ht="15">
      <c r="A55" s="519">
        <v>18</v>
      </c>
      <c r="B55" s="520"/>
      <c r="C55" s="521"/>
      <c r="D55" s="521"/>
      <c r="E55" s="521"/>
      <c r="F55" s="521"/>
      <c r="G55" s="521"/>
      <c r="H55" s="522"/>
      <c r="I55" s="518"/>
      <c r="J55" s="518"/>
      <c r="K55" s="518"/>
      <c r="L55" s="499"/>
      <c r="N55" s="468"/>
    </row>
    <row r="56" spans="1:14" s="466" customFormat="1" ht="15.75" thickBot="1">
      <c r="A56" s="523">
        <v>19</v>
      </c>
      <c r="B56" s="524"/>
      <c r="C56" s="525"/>
      <c r="D56" s="525"/>
      <c r="E56" s="525"/>
      <c r="F56" s="525"/>
      <c r="G56" s="525"/>
      <c r="H56" s="526"/>
      <c r="I56" s="518"/>
      <c r="J56" s="518"/>
      <c r="K56" s="518"/>
      <c r="L56" s="499"/>
      <c r="N56" s="468"/>
    </row>
    <row r="57" spans="1:14" s="466" customFormat="1" ht="15.75" thickBot="1">
      <c r="A57" s="527"/>
      <c r="B57" s="528" t="s">
        <v>262</v>
      </c>
      <c r="C57" s="529">
        <f t="shared" ref="C57:H57" si="0">SUM(C38:C56)</f>
        <v>0</v>
      </c>
      <c r="D57" s="529">
        <f t="shared" si="0"/>
        <v>0</v>
      </c>
      <c r="E57" s="529">
        <f t="shared" si="0"/>
        <v>0</v>
      </c>
      <c r="F57" s="529">
        <f t="shared" si="0"/>
        <v>0</v>
      </c>
      <c r="G57" s="529">
        <f t="shared" si="0"/>
        <v>0</v>
      </c>
      <c r="H57" s="529">
        <f t="shared" si="0"/>
        <v>0</v>
      </c>
      <c r="I57" s="530"/>
      <c r="J57" s="530"/>
      <c r="K57" s="530"/>
      <c r="L57" s="499"/>
      <c r="N57" s="468"/>
    </row>
    <row r="58" spans="1:14" s="466" customFormat="1" ht="12.2" customHeight="1" thickBot="1">
      <c r="A58" s="499"/>
      <c r="B58" s="499"/>
      <c r="C58" s="499"/>
      <c r="D58" s="499"/>
      <c r="E58" s="499"/>
      <c r="F58" s="499"/>
      <c r="G58" s="499"/>
      <c r="H58" s="499"/>
      <c r="I58" s="499"/>
      <c r="J58" s="499"/>
      <c r="K58" s="499"/>
      <c r="L58" s="499"/>
      <c r="N58" s="468"/>
    </row>
    <row r="59" spans="1:14" s="466" customFormat="1" ht="15">
      <c r="A59" s="499"/>
      <c r="B59" s="1226"/>
      <c r="C59" s="1228" t="s">
        <v>62</v>
      </c>
      <c r="D59" s="1229"/>
      <c r="E59" s="1229"/>
      <c r="F59" s="1229"/>
      <c r="G59" s="1229"/>
      <c r="H59" s="1230"/>
      <c r="I59" s="499"/>
      <c r="J59" s="499"/>
      <c r="K59" s="499"/>
      <c r="L59" s="499"/>
      <c r="N59" s="468"/>
    </row>
    <row r="60" spans="1:14" s="466" customFormat="1" ht="80.650000000000006" customHeight="1" thickBot="1">
      <c r="A60" s="499"/>
      <c r="B60" s="1227"/>
      <c r="C60" s="531" t="s">
        <v>63</v>
      </c>
      <c r="D60" s="532" t="s">
        <v>64</v>
      </c>
      <c r="E60" s="532" t="s">
        <v>65</v>
      </c>
      <c r="F60" s="532" t="s">
        <v>66</v>
      </c>
      <c r="G60" s="533" t="s">
        <v>67</v>
      </c>
      <c r="H60" s="534" t="s">
        <v>68</v>
      </c>
      <c r="I60" s="499"/>
      <c r="J60" s="499"/>
      <c r="K60" s="499"/>
      <c r="L60" s="499"/>
      <c r="N60" s="468"/>
    </row>
    <row r="61" spans="1:14" s="466" customFormat="1" ht="13.5" thickBot="1">
      <c r="A61" s="499"/>
      <c r="B61" s="535" t="s">
        <v>69</v>
      </c>
      <c r="C61" s="536"/>
      <c r="D61" s="537"/>
      <c r="E61" s="538"/>
      <c r="F61" s="538"/>
      <c r="G61" s="537"/>
      <c r="H61" s="539"/>
      <c r="I61" s="499"/>
      <c r="J61" s="499"/>
      <c r="K61" s="499"/>
      <c r="L61" s="499"/>
      <c r="N61" s="468"/>
    </row>
    <row r="62" spans="1:14" s="466" customFormat="1" ht="13.9" customHeight="1" thickBot="1">
      <c r="A62" s="499"/>
      <c r="B62" s="499"/>
      <c r="C62" s="499"/>
      <c r="D62" s="499"/>
      <c r="E62" s="499"/>
      <c r="F62" s="499"/>
      <c r="G62" s="499"/>
      <c r="H62" s="499"/>
      <c r="I62" s="499"/>
      <c r="J62" s="499"/>
      <c r="K62" s="499"/>
      <c r="L62" s="499"/>
      <c r="N62" s="468"/>
    </row>
    <row r="63" spans="1:14" s="466" customFormat="1" ht="27.6" customHeight="1">
      <c r="A63" s="499"/>
      <c r="B63" s="1226" t="s">
        <v>70</v>
      </c>
      <c r="C63" s="1231"/>
      <c r="D63" s="1233" t="s">
        <v>445</v>
      </c>
      <c r="E63" s="1234"/>
      <c r="F63" s="1234"/>
      <c r="G63" s="1234"/>
      <c r="H63" s="1234"/>
      <c r="I63" s="1235"/>
      <c r="J63" s="499"/>
      <c r="K63" s="499"/>
      <c r="L63" s="499"/>
      <c r="N63" s="468"/>
    </row>
    <row r="64" spans="1:14" s="466" customFormat="1" ht="13.35" customHeight="1">
      <c r="A64" s="499"/>
      <c r="B64" s="1227"/>
      <c r="C64" s="1232"/>
      <c r="D64" s="1236" t="s">
        <v>71</v>
      </c>
      <c r="E64" s="1237" t="s">
        <v>72</v>
      </c>
      <c r="F64" s="1221"/>
      <c r="G64" s="1221"/>
      <c r="H64" s="1221"/>
      <c r="I64" s="1238"/>
      <c r="J64" s="499"/>
      <c r="K64" s="499"/>
      <c r="L64" s="499"/>
      <c r="N64" s="468"/>
    </row>
    <row r="65" spans="1:14" s="466" customFormat="1" ht="38.25" customHeight="1">
      <c r="A65" s="499"/>
      <c r="B65" s="1227"/>
      <c r="C65" s="1232"/>
      <c r="D65" s="1101"/>
      <c r="E65" s="1029" t="s">
        <v>73</v>
      </c>
      <c r="F65" s="1239"/>
      <c r="G65" s="1240" t="s">
        <v>183</v>
      </c>
      <c r="H65" s="1029" t="s">
        <v>74</v>
      </c>
      <c r="I65" s="1242"/>
      <c r="J65" s="499"/>
      <c r="K65" s="499"/>
      <c r="L65" s="499"/>
      <c r="N65" s="468"/>
    </row>
    <row r="66" spans="1:14" s="466" customFormat="1" ht="73.7" customHeight="1" thickBot="1">
      <c r="A66" s="499"/>
      <c r="B66" s="1227"/>
      <c r="C66" s="1232"/>
      <c r="D66" s="1101"/>
      <c r="E66" s="540" t="s">
        <v>262</v>
      </c>
      <c r="F66" s="541" t="s">
        <v>75</v>
      </c>
      <c r="G66" s="1241"/>
      <c r="H66" s="542" t="s">
        <v>262</v>
      </c>
      <c r="I66" s="543" t="s">
        <v>76</v>
      </c>
      <c r="J66" s="499"/>
      <c r="K66" s="499"/>
      <c r="L66" s="499"/>
      <c r="N66" s="468"/>
    </row>
    <row r="67" spans="1:14" s="466" customFormat="1" ht="17.25" customHeight="1" thickBot="1">
      <c r="A67" s="499"/>
      <c r="B67" s="1243">
        <v>1</v>
      </c>
      <c r="C67" s="1244"/>
      <c r="D67" s="509" t="s">
        <v>77</v>
      </c>
      <c r="E67" s="509">
        <v>3</v>
      </c>
      <c r="F67" s="509">
        <v>4</v>
      </c>
      <c r="G67" s="509">
        <v>5</v>
      </c>
      <c r="H67" s="509">
        <v>6</v>
      </c>
      <c r="I67" s="544">
        <v>7</v>
      </c>
      <c r="J67" s="499"/>
      <c r="K67" s="499"/>
      <c r="L67" s="499"/>
      <c r="N67" s="468"/>
    </row>
    <row r="68" spans="1:14" s="466" customFormat="1" ht="15">
      <c r="A68" s="499"/>
      <c r="B68" s="1245" t="s">
        <v>78</v>
      </c>
      <c r="C68" s="1246"/>
      <c r="D68" s="545">
        <f>E68+G68+H68</f>
        <v>0</v>
      </c>
      <c r="E68" s="546"/>
      <c r="F68" s="547"/>
      <c r="G68" s="546"/>
      <c r="H68" s="548"/>
      <c r="I68" s="549"/>
      <c r="J68" s="499"/>
      <c r="K68" s="499"/>
      <c r="L68" s="499"/>
      <c r="N68" s="468"/>
    </row>
    <row r="69" spans="1:14" s="466" customFormat="1">
      <c r="A69" s="499"/>
      <c r="B69" s="1247" t="s">
        <v>79</v>
      </c>
      <c r="C69" s="1248"/>
      <c r="D69" s="550">
        <f>E69+G69+H69</f>
        <v>0</v>
      </c>
      <c r="E69" s="551"/>
      <c r="F69" s="552"/>
      <c r="G69" s="551"/>
      <c r="H69" s="553"/>
      <c r="I69" s="554"/>
      <c r="J69" s="499"/>
      <c r="K69" s="499"/>
      <c r="L69" s="499"/>
      <c r="N69" s="468"/>
    </row>
    <row r="70" spans="1:14" s="466" customFormat="1">
      <c r="A70" s="499"/>
      <c r="B70" s="1247" t="s">
        <v>80</v>
      </c>
      <c r="C70" s="1248"/>
      <c r="D70" s="550">
        <f>E70+G70+H70</f>
        <v>0</v>
      </c>
      <c r="E70" s="551"/>
      <c r="F70" s="552"/>
      <c r="G70" s="551"/>
      <c r="H70" s="553"/>
      <c r="I70" s="554"/>
      <c r="J70" s="499"/>
      <c r="K70" s="499"/>
      <c r="L70" s="499"/>
      <c r="N70" s="468"/>
    </row>
    <row r="71" spans="1:14" s="466" customFormat="1" ht="24.75" customHeight="1" thickBot="1">
      <c r="A71" s="499"/>
      <c r="B71" s="1251" t="s">
        <v>81</v>
      </c>
      <c r="C71" s="1252"/>
      <c r="D71" s="555">
        <f>E71+G71+H71</f>
        <v>0</v>
      </c>
      <c r="E71" s="556"/>
      <c r="F71" s="557"/>
      <c r="G71" s="556"/>
      <c r="H71" s="558"/>
      <c r="I71" s="559"/>
      <c r="J71" s="499"/>
      <c r="K71" s="499"/>
      <c r="L71" s="499"/>
      <c r="N71" s="468"/>
    </row>
    <row r="72" spans="1:14" s="466" customFormat="1" ht="20.85" customHeight="1" thickBot="1">
      <c r="A72" s="499"/>
      <c r="B72" s="1249" t="s">
        <v>262</v>
      </c>
      <c r="C72" s="1250"/>
      <c r="D72" s="560">
        <f t="shared" ref="D72:I72" si="1">SUM(D68:D71)</f>
        <v>0</v>
      </c>
      <c r="E72" s="560">
        <f t="shared" si="1"/>
        <v>0</v>
      </c>
      <c r="F72" s="561">
        <f t="shared" si="1"/>
        <v>0</v>
      </c>
      <c r="G72" s="560">
        <f t="shared" si="1"/>
        <v>0</v>
      </c>
      <c r="H72" s="560">
        <f t="shared" si="1"/>
        <v>0</v>
      </c>
      <c r="I72" s="562">
        <f t="shared" si="1"/>
        <v>0</v>
      </c>
      <c r="J72" s="499"/>
      <c r="K72" s="499"/>
      <c r="L72" s="499"/>
      <c r="N72" s="468"/>
    </row>
    <row r="73" spans="1:14" s="466" customFormat="1" ht="30.6" customHeight="1">
      <c r="A73" s="499"/>
      <c r="B73" s="1220" t="s">
        <v>501</v>
      </c>
      <c r="C73" s="1221"/>
      <c r="D73" s="1221"/>
      <c r="E73" s="1221"/>
      <c r="F73" s="1221"/>
      <c r="G73" s="1221"/>
      <c r="H73" s="1221"/>
      <c r="I73" s="1015"/>
      <c r="J73" s="1015"/>
      <c r="K73" s="499"/>
      <c r="L73" s="499"/>
      <c r="N73" s="468"/>
    </row>
    <row r="74" spans="1:14" s="466" customFormat="1" ht="20.25" customHeight="1">
      <c r="A74" s="499"/>
      <c r="B74" s="499"/>
      <c r="C74" s="499"/>
      <c r="D74" s="499"/>
      <c r="E74" s="499"/>
      <c r="F74" s="499"/>
      <c r="G74" s="499"/>
      <c r="H74" s="499"/>
      <c r="I74" s="499"/>
      <c r="J74" s="499"/>
      <c r="K74" s="499"/>
      <c r="L74" s="499"/>
      <c r="N74" s="468"/>
    </row>
    <row r="75" spans="1:14" s="466" customFormat="1" ht="30" customHeight="1">
      <c r="A75" s="499"/>
      <c r="B75" s="1222" t="s">
        <v>278</v>
      </c>
      <c r="C75" s="1223"/>
      <c r="D75" s="499"/>
      <c r="E75" s="499"/>
      <c r="F75" s="499"/>
      <c r="G75" s="563"/>
      <c r="H75" s="564"/>
      <c r="I75" s="1224"/>
      <c r="J75" s="1224"/>
      <c r="K75" s="499"/>
      <c r="L75" s="499"/>
      <c r="N75" s="468"/>
    </row>
    <row r="76" spans="1:14" s="466" customFormat="1" ht="12.75" customHeight="1">
      <c r="A76" s="499"/>
      <c r="B76" s="565" t="s">
        <v>196</v>
      </c>
      <c r="C76" s="564"/>
      <c r="D76" s="499"/>
      <c r="E76" s="499"/>
      <c r="F76" s="499"/>
      <c r="G76" s="566" t="s">
        <v>279</v>
      </c>
      <c r="H76" s="564"/>
      <c r="I76" s="1219"/>
      <c r="J76" s="1219"/>
      <c r="K76" s="499"/>
      <c r="L76" s="499"/>
      <c r="N76" s="468"/>
    </row>
    <row r="77" spans="1:14" s="466" customFormat="1" ht="9.1999999999999993" customHeight="1">
      <c r="A77" s="499"/>
      <c r="B77" s="567"/>
      <c r="C77" s="564"/>
      <c r="D77" s="499"/>
      <c r="E77" s="499"/>
      <c r="F77" s="499"/>
      <c r="G77" s="566"/>
      <c r="H77" s="564"/>
      <c r="I77" s="499"/>
      <c r="J77" s="499"/>
      <c r="K77" s="499"/>
      <c r="L77" s="499"/>
      <c r="N77" s="468"/>
    </row>
    <row r="78" spans="1:14" s="466" customFormat="1" ht="28.35" customHeight="1">
      <c r="A78" s="499"/>
      <c r="B78" s="1222" t="s">
        <v>191</v>
      </c>
      <c r="C78" s="1225"/>
      <c r="D78" s="499"/>
      <c r="E78" s="499"/>
      <c r="F78" s="499"/>
      <c r="G78" s="563"/>
      <c r="H78" s="564"/>
      <c r="I78" s="1224"/>
      <c r="J78" s="1224"/>
      <c r="K78" s="499"/>
      <c r="L78" s="499"/>
      <c r="N78" s="468"/>
    </row>
    <row r="79" spans="1:14" ht="10.9" customHeight="1">
      <c r="A79" s="499"/>
      <c r="B79" s="567"/>
      <c r="C79" s="564"/>
      <c r="D79" s="499"/>
      <c r="E79" s="499"/>
      <c r="F79" s="499"/>
      <c r="G79" s="566" t="s">
        <v>279</v>
      </c>
      <c r="H79" s="564"/>
      <c r="I79" s="1219"/>
      <c r="J79" s="1219"/>
      <c r="K79" s="499"/>
      <c r="L79" s="499"/>
      <c r="N79" s="468"/>
    </row>
    <row r="80" spans="1:14" ht="11.25" customHeight="1">
      <c r="A80" s="75"/>
      <c r="B80" s="75"/>
      <c r="C80" s="75"/>
      <c r="D80" s="75"/>
      <c r="E80" s="75"/>
      <c r="F80" s="75"/>
      <c r="G80" s="75"/>
      <c r="H80" s="75"/>
      <c r="I80" s="75"/>
      <c r="J80" s="75"/>
      <c r="K80" s="75"/>
      <c r="L80" s="75"/>
      <c r="M80" s="75"/>
      <c r="N80" s="468"/>
    </row>
    <row r="81" spans="1:12">
      <c r="A81" s="499"/>
      <c r="B81" s="499"/>
      <c r="C81" s="499"/>
      <c r="D81" s="499"/>
      <c r="E81" s="499"/>
      <c r="F81" s="499"/>
      <c r="G81" s="499"/>
      <c r="H81" s="499"/>
      <c r="I81" s="499"/>
      <c r="J81" s="499"/>
      <c r="K81" s="499"/>
      <c r="L81" s="569"/>
    </row>
    <row r="82" spans="1:12">
      <c r="A82" s="499"/>
      <c r="B82" s="499"/>
      <c r="C82" s="499"/>
      <c r="D82" s="499"/>
      <c r="E82" s="499"/>
      <c r="F82" s="499"/>
      <c r="G82" s="499"/>
      <c r="H82" s="499"/>
      <c r="I82" s="499"/>
      <c r="J82" s="499"/>
      <c r="K82" s="499"/>
      <c r="L82" s="569"/>
    </row>
    <row r="83" spans="1:12">
      <c r="A83" s="569"/>
      <c r="B83" s="569"/>
      <c r="C83" s="569"/>
      <c r="D83" s="569"/>
      <c r="E83" s="569"/>
      <c r="F83" s="569"/>
      <c r="G83" s="569"/>
      <c r="H83" s="569"/>
      <c r="I83" s="569"/>
      <c r="J83" s="569"/>
      <c r="K83" s="569"/>
      <c r="L83" s="569"/>
    </row>
    <row r="84" spans="1:12">
      <c r="A84" s="569"/>
      <c r="B84" s="569"/>
      <c r="C84" s="569"/>
      <c r="D84" s="569"/>
      <c r="E84" s="569"/>
      <c r="F84" s="569"/>
      <c r="G84" s="569"/>
      <c r="H84" s="569"/>
      <c r="I84" s="569"/>
      <c r="J84" s="569"/>
      <c r="K84" s="569"/>
      <c r="L84" s="569"/>
    </row>
    <row r="85" spans="1:12">
      <c r="A85" s="569"/>
      <c r="B85" s="569"/>
      <c r="C85" s="569"/>
      <c r="D85" s="569"/>
      <c r="E85" s="569"/>
      <c r="F85" s="569"/>
      <c r="G85" s="569"/>
      <c r="H85" s="569"/>
      <c r="I85" s="569"/>
      <c r="J85" s="569"/>
      <c r="K85" s="569"/>
      <c r="L85" s="569"/>
    </row>
    <row r="86" spans="1:12">
      <c r="A86" s="569"/>
      <c r="B86" s="569"/>
      <c r="C86" s="569"/>
      <c r="D86" s="569"/>
      <c r="E86" s="569"/>
      <c r="F86" s="569"/>
      <c r="G86" s="569"/>
      <c r="H86" s="569"/>
      <c r="I86" s="569"/>
      <c r="J86" s="569"/>
      <c r="K86" s="569"/>
      <c r="L86" s="569"/>
    </row>
    <row r="87" spans="1:12">
      <c r="A87" s="569"/>
      <c r="B87" s="569"/>
      <c r="C87" s="569"/>
      <c r="D87" s="569"/>
      <c r="E87" s="569"/>
      <c r="F87" s="569"/>
      <c r="G87" s="569"/>
      <c r="H87" s="569"/>
      <c r="I87" s="569"/>
      <c r="J87" s="569"/>
      <c r="K87" s="569"/>
      <c r="L87" s="569"/>
    </row>
    <row r="88" spans="1:12">
      <c r="A88" s="569"/>
      <c r="B88" s="569"/>
      <c r="C88" s="569"/>
      <c r="D88" s="569"/>
      <c r="E88" s="569"/>
      <c r="F88" s="569"/>
      <c r="G88" s="569"/>
      <c r="H88" s="569"/>
      <c r="I88" s="569"/>
      <c r="J88" s="569"/>
      <c r="K88" s="569"/>
      <c r="L88" s="569"/>
    </row>
    <row r="89" spans="1:12">
      <c r="A89" s="569"/>
      <c r="B89" s="569"/>
      <c r="C89" s="569"/>
      <c r="D89" s="569"/>
      <c r="E89" s="569"/>
      <c r="F89" s="569"/>
      <c r="G89" s="569"/>
      <c r="H89" s="569"/>
      <c r="I89" s="569"/>
      <c r="J89" s="569"/>
      <c r="K89" s="569"/>
      <c r="L89" s="569"/>
    </row>
    <row r="90" spans="1:12">
      <c r="A90" s="569"/>
      <c r="B90" s="569"/>
      <c r="C90" s="569"/>
      <c r="D90" s="569"/>
      <c r="E90" s="569"/>
      <c r="F90" s="569"/>
      <c r="G90" s="569"/>
      <c r="H90" s="569"/>
      <c r="I90" s="569"/>
      <c r="J90" s="569"/>
      <c r="K90" s="569"/>
      <c r="L90" s="569"/>
    </row>
    <row r="91" spans="1:12">
      <c r="A91" s="569"/>
      <c r="B91" s="569"/>
      <c r="C91" s="569"/>
      <c r="D91" s="569"/>
      <c r="E91" s="569"/>
      <c r="F91" s="569"/>
      <c r="G91" s="569"/>
      <c r="H91" s="569"/>
      <c r="I91" s="569"/>
      <c r="J91" s="569"/>
      <c r="K91" s="569"/>
      <c r="L91" s="569"/>
    </row>
    <row r="92" spans="1:12">
      <c r="A92" s="569"/>
      <c r="B92" s="569"/>
      <c r="C92" s="569"/>
      <c r="D92" s="569"/>
      <c r="E92" s="569"/>
      <c r="F92" s="569"/>
      <c r="G92" s="569"/>
      <c r="H92" s="569"/>
      <c r="I92" s="569"/>
      <c r="J92" s="569"/>
      <c r="K92" s="569"/>
      <c r="L92" s="569"/>
    </row>
    <row r="93" spans="1:12">
      <c r="A93" s="569"/>
      <c r="B93" s="569"/>
      <c r="C93" s="569"/>
      <c r="D93" s="569"/>
      <c r="E93" s="569"/>
      <c r="F93" s="569"/>
      <c r="G93" s="569"/>
      <c r="H93" s="569"/>
      <c r="I93" s="569"/>
      <c r="J93" s="569"/>
      <c r="K93" s="569"/>
      <c r="L93" s="569"/>
    </row>
    <row r="94" spans="1:12">
      <c r="A94" s="569"/>
      <c r="B94" s="569"/>
      <c r="C94" s="569"/>
      <c r="D94" s="569"/>
      <c r="E94" s="569"/>
      <c r="F94" s="569"/>
      <c r="G94" s="569"/>
      <c r="H94" s="569"/>
      <c r="I94" s="569"/>
      <c r="J94" s="569"/>
      <c r="K94" s="569"/>
      <c r="L94" s="569"/>
    </row>
    <row r="95" spans="1:12">
      <c r="A95" s="569"/>
      <c r="B95" s="569"/>
      <c r="C95" s="569"/>
      <c r="D95" s="569"/>
      <c r="E95" s="569"/>
      <c r="F95" s="569"/>
      <c r="G95" s="569"/>
      <c r="H95" s="569"/>
      <c r="I95" s="569"/>
      <c r="J95" s="569"/>
      <c r="K95" s="569"/>
      <c r="L95" s="569"/>
    </row>
    <row r="96" spans="1:12">
      <c r="A96" s="569"/>
      <c r="B96" s="569"/>
      <c r="C96" s="569"/>
      <c r="D96" s="569"/>
      <c r="E96" s="569"/>
      <c r="F96" s="569"/>
      <c r="G96" s="569"/>
      <c r="H96" s="569"/>
      <c r="I96" s="569"/>
      <c r="J96" s="569"/>
      <c r="K96" s="569"/>
      <c r="L96" s="569"/>
    </row>
    <row r="97" spans="1:12">
      <c r="A97" s="569"/>
      <c r="B97" s="569"/>
      <c r="C97" s="569"/>
      <c r="D97" s="569"/>
      <c r="E97" s="569"/>
      <c r="F97" s="569"/>
      <c r="G97" s="569"/>
      <c r="H97" s="569"/>
      <c r="I97" s="569"/>
      <c r="J97" s="569"/>
      <c r="K97" s="569"/>
      <c r="L97" s="569"/>
    </row>
  </sheetData>
  <mergeCells count="43">
    <mergeCell ref="E3:K3"/>
    <mergeCell ref="A4:K4"/>
    <mergeCell ref="A6:A9"/>
    <mergeCell ref="B6:B9"/>
    <mergeCell ref="C6:D7"/>
    <mergeCell ref="E6:M6"/>
    <mergeCell ref="E7:H7"/>
    <mergeCell ref="C8:C9"/>
    <mergeCell ref="A34:A36"/>
    <mergeCell ref="M7:M9"/>
    <mergeCell ref="J8:L8"/>
    <mergeCell ref="D8:D9"/>
    <mergeCell ref="E8:E9"/>
    <mergeCell ref="F8:H8"/>
    <mergeCell ref="I7:L7"/>
    <mergeCell ref="I8:I9"/>
    <mergeCell ref="B34:B36"/>
    <mergeCell ref="C34:H34"/>
    <mergeCell ref="C35:D35"/>
    <mergeCell ref="E35:F35"/>
    <mergeCell ref="G35:H35"/>
    <mergeCell ref="B67:C67"/>
    <mergeCell ref="B68:C68"/>
    <mergeCell ref="B69:C69"/>
    <mergeCell ref="B72:C72"/>
    <mergeCell ref="B70:C70"/>
    <mergeCell ref="B71:C71"/>
    <mergeCell ref="B59:B60"/>
    <mergeCell ref="C59:H59"/>
    <mergeCell ref="B63:C66"/>
    <mergeCell ref="D63:I63"/>
    <mergeCell ref="D64:D66"/>
    <mergeCell ref="E64:I64"/>
    <mergeCell ref="E65:F65"/>
    <mergeCell ref="G65:G66"/>
    <mergeCell ref="H65:I65"/>
    <mergeCell ref="I79:J79"/>
    <mergeCell ref="B73:J73"/>
    <mergeCell ref="B75:C75"/>
    <mergeCell ref="I75:J75"/>
    <mergeCell ref="I76:J76"/>
    <mergeCell ref="B78:C78"/>
    <mergeCell ref="I78:J78"/>
  </mergeCells>
  <phoneticPr fontId="87" type="noConversion"/>
  <dataValidations count="1">
    <dataValidation type="list" allowBlank="1" showInputMessage="1" showErrorMessage="1" sqref="B11:B31">
      <formula1>КойкоДни</formula1>
    </dataValidation>
  </dataValidations>
  <pageMargins left="0.15748031496062992" right="0.15748031496062992" top="0.27559055118110237" bottom="0.43307086614173229" header="0.23622047244094491" footer="0.15748031496062992"/>
  <pageSetup paperSize="9" scale="95" orientation="portrait" r:id="rId1"/>
  <headerFooter alignWithMargins="0">
    <oddFooter>Страница &amp;P из &amp;N</oddFooter>
  </headerFooter>
</worksheet>
</file>

<file path=xl/worksheets/sheet8.xml><?xml version="1.0" encoding="utf-8"?>
<worksheet xmlns="http://schemas.openxmlformats.org/spreadsheetml/2006/main" xmlns:r="http://schemas.openxmlformats.org/officeDocument/2006/relationships">
  <dimension ref="A1:N69"/>
  <sheetViews>
    <sheetView topLeftCell="A46" workbookViewId="0">
      <selection activeCell="S51" sqref="S51"/>
    </sheetView>
  </sheetViews>
  <sheetFormatPr defaultRowHeight="15"/>
  <cols>
    <col min="1" max="1" width="25.85546875" style="35" customWidth="1"/>
    <col min="2" max="2" width="9.140625" style="35"/>
    <col min="3" max="3" width="8.85546875" style="570" customWidth="1"/>
    <col min="4" max="5" width="9.85546875" style="570" customWidth="1"/>
    <col min="6" max="7" width="9.42578125" style="570" customWidth="1"/>
    <col min="8" max="8" width="8.85546875" style="35" customWidth="1"/>
    <col min="9" max="9" width="9.140625" style="35"/>
    <col min="10" max="10" width="9.5703125" style="35" customWidth="1"/>
    <col min="11" max="11" width="9.85546875" style="1" customWidth="1"/>
    <col min="12" max="12" width="9.140625" style="1"/>
    <col min="13" max="13" width="9.85546875" style="1" customWidth="1"/>
    <col min="14" max="14" width="3.140625" style="1" customWidth="1"/>
    <col min="15" max="15" width="9.140625" style="1"/>
    <col min="16" max="16" width="9.140625" style="1" customWidth="1"/>
    <col min="17" max="18" width="9.140625" style="1"/>
    <col min="19" max="19" width="9.140625" style="1" customWidth="1"/>
    <col min="20" max="16384" width="9.140625" style="1"/>
  </cols>
  <sheetData>
    <row r="1" spans="1:14">
      <c r="E1" s="571"/>
      <c r="F1" s="571"/>
      <c r="G1" s="571"/>
      <c r="J1" s="568" t="s">
        <v>446</v>
      </c>
      <c r="K1" s="35"/>
      <c r="L1" s="35"/>
      <c r="M1" s="35"/>
      <c r="N1" s="2"/>
    </row>
    <row r="2" spans="1:14" ht="12.2" customHeight="1">
      <c r="A2" s="1299" t="s">
        <v>82</v>
      </c>
      <c r="B2" s="1300"/>
      <c r="C2" s="1300"/>
      <c r="D2" s="1300"/>
      <c r="E2" s="1300"/>
      <c r="F2" s="1300"/>
      <c r="G2" s="1300"/>
      <c r="H2" s="1300"/>
      <c r="I2" s="1300"/>
      <c r="J2" s="1300"/>
      <c r="N2" s="2"/>
    </row>
    <row r="3" spans="1:14" ht="13.35" customHeight="1">
      <c r="A3" s="1301" t="s">
        <v>83</v>
      </c>
      <c r="B3" s="1302"/>
      <c r="C3" s="1302"/>
      <c r="D3" s="1302"/>
      <c r="E3" s="1302"/>
      <c r="F3" s="1302"/>
      <c r="G3" s="1302"/>
      <c r="H3" s="1302"/>
      <c r="I3" s="1302"/>
      <c r="J3" s="1302"/>
      <c r="N3" s="2"/>
    </row>
    <row r="4" spans="1:14" ht="13.35" customHeight="1">
      <c r="A4" s="1303"/>
      <c r="B4" s="1303"/>
      <c r="C4" s="1303"/>
      <c r="D4" s="1303"/>
      <c r="E4" s="1303"/>
      <c r="F4" s="1303"/>
      <c r="G4" s="1303"/>
      <c r="H4" s="1303"/>
      <c r="I4" s="1303"/>
      <c r="J4" s="1303"/>
      <c r="N4" s="2"/>
    </row>
    <row r="5" spans="1:14" ht="11.65" customHeight="1">
      <c r="A5" s="1304" t="s">
        <v>84</v>
      </c>
      <c r="B5" s="1304"/>
      <c r="C5" s="1304"/>
      <c r="D5" s="1304"/>
      <c r="E5" s="1304"/>
      <c r="F5" s="1304"/>
      <c r="G5" s="1304"/>
      <c r="H5" s="1304"/>
      <c r="I5" s="1304"/>
      <c r="J5" s="1304"/>
      <c r="N5" s="2"/>
    </row>
    <row r="6" spans="1:14" ht="15.6" customHeight="1">
      <c r="A6" s="572"/>
      <c r="B6" s="572"/>
      <c r="C6" s="573" t="s">
        <v>85</v>
      </c>
      <c r="D6" s="572"/>
      <c r="E6" s="574"/>
      <c r="F6" s="575"/>
      <c r="G6" s="572"/>
      <c r="H6" s="572"/>
      <c r="I6" s="572"/>
      <c r="J6" s="572"/>
      <c r="N6" s="2"/>
    </row>
    <row r="7" spans="1:14" ht="10.9" customHeight="1" thickBot="1">
      <c r="A7" s="572"/>
      <c r="B7" s="572"/>
      <c r="C7" s="576"/>
      <c r="D7" s="572"/>
      <c r="E7" s="577" t="s">
        <v>86</v>
      </c>
      <c r="F7" s="578"/>
      <c r="G7" s="572"/>
      <c r="H7" s="572"/>
      <c r="I7" s="572"/>
      <c r="J7" s="572"/>
      <c r="N7" s="2"/>
    </row>
    <row r="8" spans="1:14" ht="16.7" customHeight="1">
      <c r="A8" s="1305" t="s">
        <v>400</v>
      </c>
      <c r="B8" s="1308" t="s">
        <v>87</v>
      </c>
      <c r="C8" s="1309"/>
      <c r="D8" s="1309"/>
      <c r="E8" s="1310"/>
      <c r="F8" s="1310"/>
      <c r="G8" s="1311"/>
      <c r="H8" s="1308" t="s">
        <v>52</v>
      </c>
      <c r="I8" s="1309"/>
      <c r="J8" s="1309"/>
      <c r="K8" s="1229"/>
      <c r="L8" s="1229"/>
      <c r="M8" s="1235"/>
      <c r="N8" s="283"/>
    </row>
    <row r="9" spans="1:14" ht="14.45" customHeight="1">
      <c r="A9" s="1306"/>
      <c r="B9" s="1313" t="s">
        <v>88</v>
      </c>
      <c r="C9" s="1312" t="s">
        <v>89</v>
      </c>
      <c r="D9" s="1149" t="s">
        <v>90</v>
      </c>
      <c r="E9" s="1315"/>
      <c r="F9" s="1150" t="s">
        <v>91</v>
      </c>
      <c r="G9" s="1316"/>
      <c r="H9" s="1313" t="s">
        <v>88</v>
      </c>
      <c r="I9" s="1312" t="s">
        <v>89</v>
      </c>
      <c r="J9" s="1149" t="s">
        <v>90</v>
      </c>
      <c r="K9" s="1315"/>
      <c r="L9" s="1150" t="s">
        <v>91</v>
      </c>
      <c r="M9" s="1316"/>
      <c r="N9" s="283"/>
    </row>
    <row r="10" spans="1:14" ht="50.65" customHeight="1" thickBot="1">
      <c r="A10" s="1307"/>
      <c r="B10" s="1314"/>
      <c r="C10" s="1184"/>
      <c r="D10" s="579" t="s">
        <v>92</v>
      </c>
      <c r="E10" s="580" t="s">
        <v>93</v>
      </c>
      <c r="F10" s="579" t="s">
        <v>92</v>
      </c>
      <c r="G10" s="580" t="s">
        <v>93</v>
      </c>
      <c r="H10" s="1314"/>
      <c r="I10" s="1184"/>
      <c r="J10" s="579" t="s">
        <v>92</v>
      </c>
      <c r="K10" s="580" t="s">
        <v>93</v>
      </c>
      <c r="L10" s="579" t="s">
        <v>92</v>
      </c>
      <c r="M10" s="581" t="s">
        <v>93</v>
      </c>
      <c r="N10" s="283"/>
    </row>
    <row r="11" spans="1:14" ht="12.75" customHeight="1" thickBot="1">
      <c r="A11" s="582">
        <v>1</v>
      </c>
      <c r="B11" s="583">
        <v>2</v>
      </c>
      <c r="C11" s="584">
        <v>3</v>
      </c>
      <c r="D11" s="584">
        <v>4</v>
      </c>
      <c r="E11" s="585">
        <v>5</v>
      </c>
      <c r="F11" s="584">
        <v>6</v>
      </c>
      <c r="G11" s="586">
        <v>7</v>
      </c>
      <c r="H11" s="583">
        <v>8</v>
      </c>
      <c r="I11" s="584">
        <v>9</v>
      </c>
      <c r="J11" s="584">
        <v>10</v>
      </c>
      <c r="K11" s="585">
        <v>11</v>
      </c>
      <c r="L11" s="584">
        <v>12</v>
      </c>
      <c r="M11" s="586">
        <v>13</v>
      </c>
      <c r="N11" s="283"/>
    </row>
    <row r="12" spans="1:14">
      <c r="A12" s="587" t="s">
        <v>94</v>
      </c>
      <c r="B12" s="588">
        <f t="shared" ref="B12:I12" si="0">SUM(B13,B14,B15)</f>
        <v>0</v>
      </c>
      <c r="C12" s="589">
        <f t="shared" si="0"/>
        <v>0</v>
      </c>
      <c r="D12" s="590">
        <f t="shared" si="0"/>
        <v>0</v>
      </c>
      <c r="E12" s="591" t="s">
        <v>250</v>
      </c>
      <c r="F12" s="592" t="s">
        <v>250</v>
      </c>
      <c r="G12" s="593" t="s">
        <v>250</v>
      </c>
      <c r="H12" s="588">
        <f t="shared" si="0"/>
        <v>0</v>
      </c>
      <c r="I12" s="589">
        <f t="shared" si="0"/>
        <v>0</v>
      </c>
      <c r="J12" s="590">
        <f>SUM(J13,J14,J15)</f>
        <v>0</v>
      </c>
      <c r="K12" s="591" t="s">
        <v>250</v>
      </c>
      <c r="L12" s="592" t="s">
        <v>250</v>
      </c>
      <c r="M12" s="594" t="s">
        <v>250</v>
      </c>
      <c r="N12" s="283"/>
    </row>
    <row r="13" spans="1:14">
      <c r="A13" s="595" t="s">
        <v>378</v>
      </c>
      <c r="B13" s="596"/>
      <c r="C13" s="597"/>
      <c r="D13" s="598"/>
      <c r="E13" s="599" t="s">
        <v>250</v>
      </c>
      <c r="F13" s="600" t="s">
        <v>250</v>
      </c>
      <c r="G13" s="601" t="s">
        <v>250</v>
      </c>
      <c r="H13" s="596"/>
      <c r="I13" s="597"/>
      <c r="J13" s="598"/>
      <c r="K13" s="599" t="s">
        <v>250</v>
      </c>
      <c r="L13" s="600" t="s">
        <v>250</v>
      </c>
      <c r="M13" s="602" t="s">
        <v>250</v>
      </c>
      <c r="N13" s="283"/>
    </row>
    <row r="14" spans="1:14">
      <c r="A14" s="595" t="s">
        <v>95</v>
      </c>
      <c r="B14" s="596"/>
      <c r="C14" s="597"/>
      <c r="D14" s="598"/>
      <c r="E14" s="599" t="s">
        <v>250</v>
      </c>
      <c r="F14" s="600" t="s">
        <v>250</v>
      </c>
      <c r="G14" s="601" t="s">
        <v>250</v>
      </c>
      <c r="H14" s="596"/>
      <c r="I14" s="597"/>
      <c r="J14" s="598"/>
      <c r="K14" s="599" t="s">
        <v>250</v>
      </c>
      <c r="L14" s="600" t="s">
        <v>250</v>
      </c>
      <c r="M14" s="602" t="s">
        <v>250</v>
      </c>
      <c r="N14" s="283"/>
    </row>
    <row r="15" spans="1:14" ht="15.75" thickBot="1">
      <c r="A15" s="603" t="s">
        <v>410</v>
      </c>
      <c r="B15" s="596"/>
      <c r="C15" s="597"/>
      <c r="D15" s="598"/>
      <c r="E15" s="604" t="s">
        <v>250</v>
      </c>
      <c r="F15" s="604" t="s">
        <v>250</v>
      </c>
      <c r="G15" s="605" t="s">
        <v>250</v>
      </c>
      <c r="H15" s="596"/>
      <c r="I15" s="597"/>
      <c r="J15" s="598"/>
      <c r="K15" s="604" t="s">
        <v>250</v>
      </c>
      <c r="L15" s="604" t="s">
        <v>250</v>
      </c>
      <c r="M15" s="605" t="s">
        <v>250</v>
      </c>
      <c r="N15" s="283"/>
    </row>
    <row r="16" spans="1:14">
      <c r="A16" s="587" t="s">
        <v>96</v>
      </c>
      <c r="B16" s="588">
        <f t="shared" ref="B16:I16" si="1">SUM(B17,B18,B19)</f>
        <v>0</v>
      </c>
      <c r="C16" s="589">
        <f t="shared" si="1"/>
        <v>0</v>
      </c>
      <c r="D16" s="590">
        <f t="shared" si="1"/>
        <v>0</v>
      </c>
      <c r="E16" s="591" t="s">
        <v>250</v>
      </c>
      <c r="F16" s="592" t="s">
        <v>250</v>
      </c>
      <c r="G16" s="593" t="s">
        <v>250</v>
      </c>
      <c r="H16" s="588">
        <f t="shared" si="1"/>
        <v>0</v>
      </c>
      <c r="I16" s="589">
        <f t="shared" si="1"/>
        <v>0</v>
      </c>
      <c r="J16" s="590">
        <f>SUM(J17,J18,J19)</f>
        <v>0</v>
      </c>
      <c r="K16" s="591" t="s">
        <v>250</v>
      </c>
      <c r="L16" s="592" t="s">
        <v>250</v>
      </c>
      <c r="M16" s="594" t="s">
        <v>250</v>
      </c>
      <c r="N16" s="283"/>
    </row>
    <row r="17" spans="1:14">
      <c r="A17" s="595" t="s">
        <v>378</v>
      </c>
      <c r="B17" s="596"/>
      <c r="C17" s="597"/>
      <c r="D17" s="598"/>
      <c r="E17" s="599" t="s">
        <v>250</v>
      </c>
      <c r="F17" s="600" t="s">
        <v>250</v>
      </c>
      <c r="G17" s="601" t="s">
        <v>250</v>
      </c>
      <c r="H17" s="596"/>
      <c r="I17" s="597"/>
      <c r="J17" s="598"/>
      <c r="K17" s="599" t="s">
        <v>250</v>
      </c>
      <c r="L17" s="600" t="s">
        <v>250</v>
      </c>
      <c r="M17" s="602" t="s">
        <v>250</v>
      </c>
      <c r="N17" s="283"/>
    </row>
    <row r="18" spans="1:14">
      <c r="A18" s="595" t="s">
        <v>95</v>
      </c>
      <c r="B18" s="596"/>
      <c r="C18" s="597"/>
      <c r="D18" s="598"/>
      <c r="E18" s="599" t="s">
        <v>250</v>
      </c>
      <c r="F18" s="600" t="s">
        <v>250</v>
      </c>
      <c r="G18" s="601" t="s">
        <v>250</v>
      </c>
      <c r="H18" s="596"/>
      <c r="I18" s="597"/>
      <c r="J18" s="598"/>
      <c r="K18" s="599" t="s">
        <v>250</v>
      </c>
      <c r="L18" s="600" t="s">
        <v>250</v>
      </c>
      <c r="M18" s="602" t="s">
        <v>250</v>
      </c>
      <c r="N18" s="283"/>
    </row>
    <row r="19" spans="1:14" ht="15.75" thickBot="1">
      <c r="A19" s="606" t="s">
        <v>410</v>
      </c>
      <c r="B19" s="607"/>
      <c r="C19" s="608"/>
      <c r="D19" s="609"/>
      <c r="E19" s="604" t="s">
        <v>250</v>
      </c>
      <c r="F19" s="604" t="s">
        <v>250</v>
      </c>
      <c r="G19" s="605" t="s">
        <v>250</v>
      </c>
      <c r="H19" s="607"/>
      <c r="I19" s="608"/>
      <c r="J19" s="609"/>
      <c r="K19" s="604" t="s">
        <v>250</v>
      </c>
      <c r="L19" s="604" t="s">
        <v>250</v>
      </c>
      <c r="M19" s="605" t="s">
        <v>250</v>
      </c>
      <c r="N19" s="283"/>
    </row>
    <row r="20" spans="1:14">
      <c r="A20" s="587" t="s">
        <v>97</v>
      </c>
      <c r="B20" s="588">
        <f t="shared" ref="B20:I20" si="2">SUM(B21,B22,B23)</f>
        <v>0</v>
      </c>
      <c r="C20" s="589">
        <f t="shared" si="2"/>
        <v>0</v>
      </c>
      <c r="D20" s="590">
        <f t="shared" si="2"/>
        <v>0</v>
      </c>
      <c r="E20" s="591" t="s">
        <v>250</v>
      </c>
      <c r="F20" s="592" t="s">
        <v>250</v>
      </c>
      <c r="G20" s="593" t="s">
        <v>250</v>
      </c>
      <c r="H20" s="588">
        <f t="shared" si="2"/>
        <v>0</v>
      </c>
      <c r="I20" s="589">
        <f t="shared" si="2"/>
        <v>0</v>
      </c>
      <c r="J20" s="590">
        <f>SUM(J21,J22,J23)</f>
        <v>0</v>
      </c>
      <c r="K20" s="591" t="s">
        <v>250</v>
      </c>
      <c r="L20" s="592" t="s">
        <v>250</v>
      </c>
      <c r="M20" s="594" t="s">
        <v>250</v>
      </c>
      <c r="N20" s="283"/>
    </row>
    <row r="21" spans="1:14">
      <c r="A21" s="595" t="s">
        <v>378</v>
      </c>
      <c r="B21" s="596"/>
      <c r="C21" s="597"/>
      <c r="D21" s="598"/>
      <c r="E21" s="599" t="s">
        <v>250</v>
      </c>
      <c r="F21" s="600" t="s">
        <v>250</v>
      </c>
      <c r="G21" s="601" t="s">
        <v>250</v>
      </c>
      <c r="H21" s="596"/>
      <c r="I21" s="597"/>
      <c r="J21" s="598"/>
      <c r="K21" s="599" t="s">
        <v>250</v>
      </c>
      <c r="L21" s="600" t="s">
        <v>250</v>
      </c>
      <c r="M21" s="602" t="s">
        <v>250</v>
      </c>
      <c r="N21" s="283"/>
    </row>
    <row r="22" spans="1:14">
      <c r="A22" s="595" t="s">
        <v>95</v>
      </c>
      <c r="B22" s="596"/>
      <c r="C22" s="597"/>
      <c r="D22" s="598"/>
      <c r="E22" s="599" t="s">
        <v>250</v>
      </c>
      <c r="F22" s="600" t="s">
        <v>250</v>
      </c>
      <c r="G22" s="601" t="s">
        <v>250</v>
      </c>
      <c r="H22" s="596"/>
      <c r="I22" s="597"/>
      <c r="J22" s="598"/>
      <c r="K22" s="599" t="s">
        <v>250</v>
      </c>
      <c r="L22" s="600" t="s">
        <v>250</v>
      </c>
      <c r="M22" s="602" t="s">
        <v>250</v>
      </c>
      <c r="N22" s="283"/>
    </row>
    <row r="23" spans="1:14" ht="15.75" thickBot="1">
      <c r="A23" s="606" t="s">
        <v>410</v>
      </c>
      <c r="B23" s="610"/>
      <c r="C23" s="611"/>
      <c r="D23" s="612"/>
      <c r="E23" s="604" t="s">
        <v>250</v>
      </c>
      <c r="F23" s="604" t="s">
        <v>250</v>
      </c>
      <c r="G23" s="605" t="s">
        <v>250</v>
      </c>
      <c r="H23" s="610"/>
      <c r="I23" s="611"/>
      <c r="J23" s="612"/>
      <c r="K23" s="604" t="s">
        <v>250</v>
      </c>
      <c r="L23" s="604" t="s">
        <v>250</v>
      </c>
      <c r="M23" s="605" t="s">
        <v>250</v>
      </c>
      <c r="N23" s="283"/>
    </row>
    <row r="24" spans="1:14">
      <c r="A24" s="587" t="s">
        <v>98</v>
      </c>
      <c r="B24" s="613">
        <f>SUM(B25,B26,B27)</f>
        <v>0</v>
      </c>
      <c r="C24" s="614">
        <f>SUM(C25,C26,C27)</f>
        <v>0</v>
      </c>
      <c r="D24" s="615">
        <f>SUM(D25,D26,D27)</f>
        <v>0</v>
      </c>
      <c r="E24" s="591" t="s">
        <v>250</v>
      </c>
      <c r="F24" s="592" t="s">
        <v>250</v>
      </c>
      <c r="G24" s="593" t="s">
        <v>250</v>
      </c>
      <c r="H24" s="613">
        <f>SUM(H25,H26,H27)</f>
        <v>0</v>
      </c>
      <c r="I24" s="614">
        <f>SUM(I25,I26,I27)</f>
        <v>0</v>
      </c>
      <c r="J24" s="615">
        <f>SUM(J25,J26,J27)</f>
        <v>0</v>
      </c>
      <c r="K24" s="591" t="s">
        <v>250</v>
      </c>
      <c r="L24" s="592" t="s">
        <v>250</v>
      </c>
      <c r="M24" s="594" t="s">
        <v>250</v>
      </c>
      <c r="N24" s="283"/>
    </row>
    <row r="25" spans="1:14">
      <c r="A25" s="595" t="s">
        <v>378</v>
      </c>
      <c r="B25" s="596"/>
      <c r="C25" s="597"/>
      <c r="D25" s="598"/>
      <c r="E25" s="599" t="s">
        <v>250</v>
      </c>
      <c r="F25" s="600" t="s">
        <v>250</v>
      </c>
      <c r="G25" s="601" t="s">
        <v>250</v>
      </c>
      <c r="H25" s="596"/>
      <c r="I25" s="597"/>
      <c r="J25" s="598"/>
      <c r="K25" s="599" t="s">
        <v>250</v>
      </c>
      <c r="L25" s="600" t="s">
        <v>250</v>
      </c>
      <c r="M25" s="602" t="s">
        <v>250</v>
      </c>
      <c r="N25" s="283"/>
    </row>
    <row r="26" spans="1:14">
      <c r="A26" s="595" t="s">
        <v>95</v>
      </c>
      <c r="B26" s="596"/>
      <c r="C26" s="597"/>
      <c r="D26" s="598"/>
      <c r="E26" s="599" t="s">
        <v>250</v>
      </c>
      <c r="F26" s="600" t="s">
        <v>250</v>
      </c>
      <c r="G26" s="601" t="s">
        <v>250</v>
      </c>
      <c r="H26" s="596"/>
      <c r="I26" s="597"/>
      <c r="J26" s="598"/>
      <c r="K26" s="599" t="s">
        <v>250</v>
      </c>
      <c r="L26" s="600" t="s">
        <v>250</v>
      </c>
      <c r="M26" s="602" t="s">
        <v>250</v>
      </c>
      <c r="N26" s="283"/>
    </row>
    <row r="27" spans="1:14" ht="15.75" thickBot="1">
      <c r="A27" s="606" t="s">
        <v>410</v>
      </c>
      <c r="B27" s="610"/>
      <c r="C27" s="611"/>
      <c r="D27" s="612"/>
      <c r="E27" s="616" t="s">
        <v>250</v>
      </c>
      <c r="F27" s="604" t="s">
        <v>250</v>
      </c>
      <c r="G27" s="605" t="s">
        <v>250</v>
      </c>
      <c r="H27" s="610"/>
      <c r="I27" s="611"/>
      <c r="J27" s="612"/>
      <c r="K27" s="616" t="s">
        <v>250</v>
      </c>
      <c r="L27" s="604" t="s">
        <v>250</v>
      </c>
      <c r="M27" s="605" t="s">
        <v>250</v>
      </c>
      <c r="N27" s="283"/>
    </row>
    <row r="28" spans="1:14" ht="39" thickBot="1">
      <c r="A28" s="617" t="s">
        <v>99</v>
      </c>
      <c r="B28" s="618" t="s">
        <v>250</v>
      </c>
      <c r="C28" s="619" t="s">
        <v>250</v>
      </c>
      <c r="D28" s="620" t="s">
        <v>250</v>
      </c>
      <c r="E28" s="621" t="s">
        <v>250</v>
      </c>
      <c r="F28" s="622" t="s">
        <v>250</v>
      </c>
      <c r="G28" s="623" t="s">
        <v>250</v>
      </c>
      <c r="H28" s="618" t="s">
        <v>250</v>
      </c>
      <c r="I28" s="619" t="s">
        <v>250</v>
      </c>
      <c r="J28" s="620" t="s">
        <v>250</v>
      </c>
      <c r="K28" s="621" t="s">
        <v>250</v>
      </c>
      <c r="L28" s="622" t="s">
        <v>250</v>
      </c>
      <c r="M28" s="623" t="s">
        <v>250</v>
      </c>
      <c r="N28" s="283"/>
    </row>
    <row r="29" spans="1:14" ht="13.35" customHeight="1" thickBot="1">
      <c r="A29" s="624" t="s">
        <v>272</v>
      </c>
      <c r="B29" s="625" t="s">
        <v>272</v>
      </c>
      <c r="C29" s="626" t="s">
        <v>272</v>
      </c>
      <c r="D29" s="627" t="s">
        <v>272</v>
      </c>
      <c r="E29" s="628" t="s">
        <v>272</v>
      </c>
      <c r="F29" s="629" t="s">
        <v>272</v>
      </c>
      <c r="G29" s="630" t="s">
        <v>272</v>
      </c>
      <c r="H29" s="625" t="s">
        <v>272</v>
      </c>
      <c r="I29" s="626" t="s">
        <v>272</v>
      </c>
      <c r="J29" s="627" t="s">
        <v>272</v>
      </c>
      <c r="K29" s="628" t="s">
        <v>272</v>
      </c>
      <c r="L29" s="629" t="s">
        <v>272</v>
      </c>
      <c r="M29" s="631" t="s">
        <v>272</v>
      </c>
      <c r="N29" s="283"/>
    </row>
    <row r="30" spans="1:14">
      <c r="A30" s="587" t="s">
        <v>100</v>
      </c>
      <c r="B30" s="613">
        <f t="shared" ref="B30:I30" si="3">SUM(B31,B32,B33,B34)</f>
        <v>0</v>
      </c>
      <c r="C30" s="614">
        <f t="shared" si="3"/>
        <v>0</v>
      </c>
      <c r="D30" s="615">
        <f t="shared" si="3"/>
        <v>0</v>
      </c>
      <c r="E30" s="591" t="s">
        <v>250</v>
      </c>
      <c r="F30" s="592" t="s">
        <v>250</v>
      </c>
      <c r="G30" s="593" t="s">
        <v>250</v>
      </c>
      <c r="H30" s="613">
        <f t="shared" si="3"/>
        <v>0</v>
      </c>
      <c r="I30" s="614">
        <f t="shared" si="3"/>
        <v>0</v>
      </c>
      <c r="J30" s="615">
        <f>SUM(J31,J32,J33,J34)</f>
        <v>0</v>
      </c>
      <c r="K30" s="591" t="s">
        <v>250</v>
      </c>
      <c r="L30" s="592" t="s">
        <v>250</v>
      </c>
      <c r="M30" s="594" t="s">
        <v>250</v>
      </c>
      <c r="N30" s="283"/>
    </row>
    <row r="31" spans="1:14">
      <c r="A31" s="595" t="s">
        <v>378</v>
      </c>
      <c r="B31" s="596"/>
      <c r="C31" s="597"/>
      <c r="D31" s="598"/>
      <c r="E31" s="599" t="s">
        <v>250</v>
      </c>
      <c r="F31" s="600" t="s">
        <v>250</v>
      </c>
      <c r="G31" s="601" t="s">
        <v>250</v>
      </c>
      <c r="H31" s="596"/>
      <c r="I31" s="597"/>
      <c r="J31" s="598"/>
      <c r="K31" s="599" t="s">
        <v>250</v>
      </c>
      <c r="L31" s="600" t="s">
        <v>250</v>
      </c>
      <c r="M31" s="602" t="s">
        <v>250</v>
      </c>
      <c r="N31" s="283"/>
    </row>
    <row r="32" spans="1:14">
      <c r="A32" s="595" t="s">
        <v>95</v>
      </c>
      <c r="B32" s="596"/>
      <c r="C32" s="597"/>
      <c r="D32" s="598"/>
      <c r="E32" s="599" t="s">
        <v>250</v>
      </c>
      <c r="F32" s="600" t="s">
        <v>250</v>
      </c>
      <c r="G32" s="601" t="s">
        <v>250</v>
      </c>
      <c r="H32" s="596"/>
      <c r="I32" s="597"/>
      <c r="J32" s="598"/>
      <c r="K32" s="599" t="s">
        <v>250</v>
      </c>
      <c r="L32" s="600" t="s">
        <v>250</v>
      </c>
      <c r="M32" s="602" t="s">
        <v>250</v>
      </c>
      <c r="N32" s="283"/>
    </row>
    <row r="33" spans="1:14">
      <c r="A33" s="595" t="s">
        <v>410</v>
      </c>
      <c r="B33" s="596"/>
      <c r="C33" s="597"/>
      <c r="D33" s="598"/>
      <c r="E33" s="599" t="s">
        <v>250</v>
      </c>
      <c r="F33" s="600" t="s">
        <v>250</v>
      </c>
      <c r="G33" s="601" t="s">
        <v>250</v>
      </c>
      <c r="H33" s="596"/>
      <c r="I33" s="597"/>
      <c r="J33" s="598"/>
      <c r="K33" s="599" t="s">
        <v>250</v>
      </c>
      <c r="L33" s="600" t="s">
        <v>250</v>
      </c>
      <c r="M33" s="602" t="s">
        <v>250</v>
      </c>
      <c r="N33" s="283"/>
    </row>
    <row r="34" spans="1:14">
      <c r="A34" s="595" t="s">
        <v>101</v>
      </c>
      <c r="B34" s="596"/>
      <c r="C34" s="597"/>
      <c r="D34" s="598"/>
      <c r="E34" s="599" t="s">
        <v>250</v>
      </c>
      <c r="F34" s="600" t="s">
        <v>250</v>
      </c>
      <c r="G34" s="601" t="s">
        <v>250</v>
      </c>
      <c r="H34" s="596"/>
      <c r="I34" s="597"/>
      <c r="J34" s="598"/>
      <c r="K34" s="599" t="s">
        <v>250</v>
      </c>
      <c r="L34" s="600" t="s">
        <v>250</v>
      </c>
      <c r="M34" s="602" t="s">
        <v>250</v>
      </c>
      <c r="N34" s="283"/>
    </row>
    <row r="35" spans="1:14" ht="15.75" thickBot="1">
      <c r="A35" s="632" t="s">
        <v>102</v>
      </c>
      <c r="B35" s="633"/>
      <c r="C35" s="634"/>
      <c r="D35" s="635"/>
      <c r="E35" s="636" t="s">
        <v>250</v>
      </c>
      <c r="F35" s="637" t="s">
        <v>250</v>
      </c>
      <c r="G35" s="638" t="s">
        <v>250</v>
      </c>
      <c r="H35" s="633"/>
      <c r="I35" s="634"/>
      <c r="J35" s="635"/>
      <c r="K35" s="636" t="s">
        <v>250</v>
      </c>
      <c r="L35" s="637" t="s">
        <v>250</v>
      </c>
      <c r="M35" s="639" t="s">
        <v>250</v>
      </c>
      <c r="N35" s="283"/>
    </row>
    <row r="36" spans="1:14" ht="15.6" customHeight="1">
      <c r="A36" s="640" t="s">
        <v>103</v>
      </c>
      <c r="B36" s="641">
        <f t="shared" ref="B36:I36" si="4">SUM(B37,B39,B41,B42)</f>
        <v>0</v>
      </c>
      <c r="C36" s="642">
        <f t="shared" si="4"/>
        <v>0</v>
      </c>
      <c r="D36" s="643">
        <f t="shared" si="4"/>
        <v>0</v>
      </c>
      <c r="E36" s="644" t="s">
        <v>250</v>
      </c>
      <c r="F36" s="645" t="s">
        <v>250</v>
      </c>
      <c r="G36" s="646" t="s">
        <v>250</v>
      </c>
      <c r="H36" s="641">
        <f t="shared" si="4"/>
        <v>0</v>
      </c>
      <c r="I36" s="642">
        <f t="shared" si="4"/>
        <v>0</v>
      </c>
      <c r="J36" s="643">
        <f>SUM(J37,J39,J41,J42)</f>
        <v>0</v>
      </c>
      <c r="K36" s="644" t="s">
        <v>250</v>
      </c>
      <c r="L36" s="645" t="s">
        <v>250</v>
      </c>
      <c r="M36" s="647" t="s">
        <v>250</v>
      </c>
      <c r="N36" s="283"/>
    </row>
    <row r="37" spans="1:14">
      <c r="A37" s="595" t="s">
        <v>378</v>
      </c>
      <c r="B37" s="596"/>
      <c r="C37" s="597"/>
      <c r="D37" s="598"/>
      <c r="E37" s="599" t="s">
        <v>250</v>
      </c>
      <c r="F37" s="600" t="s">
        <v>250</v>
      </c>
      <c r="G37" s="601" t="s">
        <v>250</v>
      </c>
      <c r="H37" s="596"/>
      <c r="I37" s="597"/>
      <c r="J37" s="598"/>
      <c r="K37" s="599" t="s">
        <v>250</v>
      </c>
      <c r="L37" s="600" t="s">
        <v>250</v>
      </c>
      <c r="M37" s="602" t="s">
        <v>250</v>
      </c>
      <c r="N37" s="283"/>
    </row>
    <row r="38" spans="1:14">
      <c r="A38" s="648" t="s">
        <v>388</v>
      </c>
      <c r="B38" s="649"/>
      <c r="C38" s="650"/>
      <c r="D38" s="651"/>
      <c r="E38" s="652" t="s">
        <v>250</v>
      </c>
      <c r="F38" s="653" t="s">
        <v>250</v>
      </c>
      <c r="G38" s="654" t="s">
        <v>250</v>
      </c>
      <c r="H38" s="649"/>
      <c r="I38" s="650"/>
      <c r="J38" s="651"/>
      <c r="K38" s="652" t="s">
        <v>250</v>
      </c>
      <c r="L38" s="653" t="s">
        <v>250</v>
      </c>
      <c r="M38" s="655" t="s">
        <v>250</v>
      </c>
      <c r="N38" s="283"/>
    </row>
    <row r="39" spans="1:14">
      <c r="A39" s="595" t="s">
        <v>95</v>
      </c>
      <c r="B39" s="596"/>
      <c r="C39" s="597"/>
      <c r="D39" s="598"/>
      <c r="E39" s="599" t="s">
        <v>250</v>
      </c>
      <c r="F39" s="600" t="s">
        <v>250</v>
      </c>
      <c r="G39" s="601" t="s">
        <v>250</v>
      </c>
      <c r="H39" s="596"/>
      <c r="I39" s="597"/>
      <c r="J39" s="598"/>
      <c r="K39" s="599" t="s">
        <v>250</v>
      </c>
      <c r="L39" s="600" t="s">
        <v>250</v>
      </c>
      <c r="M39" s="602" t="s">
        <v>250</v>
      </c>
      <c r="N39" s="283"/>
    </row>
    <row r="40" spans="1:14">
      <c r="A40" s="648" t="s">
        <v>388</v>
      </c>
      <c r="B40" s="656"/>
      <c r="C40" s="657"/>
      <c r="D40" s="658"/>
      <c r="E40" s="652" t="s">
        <v>250</v>
      </c>
      <c r="F40" s="653" t="s">
        <v>250</v>
      </c>
      <c r="G40" s="654" t="s">
        <v>250</v>
      </c>
      <c r="H40" s="656"/>
      <c r="I40" s="657"/>
      <c r="J40" s="658"/>
      <c r="K40" s="652" t="s">
        <v>250</v>
      </c>
      <c r="L40" s="653" t="s">
        <v>250</v>
      </c>
      <c r="M40" s="655" t="s">
        <v>250</v>
      </c>
      <c r="N40" s="283"/>
    </row>
    <row r="41" spans="1:14">
      <c r="A41" s="595" t="s">
        <v>410</v>
      </c>
      <c r="B41" s="596"/>
      <c r="C41" s="597"/>
      <c r="D41" s="598"/>
      <c r="E41" s="599" t="s">
        <v>250</v>
      </c>
      <c r="F41" s="600" t="s">
        <v>250</v>
      </c>
      <c r="G41" s="601" t="s">
        <v>250</v>
      </c>
      <c r="H41" s="596"/>
      <c r="I41" s="597"/>
      <c r="J41" s="598"/>
      <c r="K41" s="599" t="s">
        <v>250</v>
      </c>
      <c r="L41" s="600" t="s">
        <v>250</v>
      </c>
      <c r="M41" s="602" t="s">
        <v>250</v>
      </c>
      <c r="N41" s="283"/>
    </row>
    <row r="42" spans="1:14">
      <c r="A42" s="595" t="s">
        <v>101</v>
      </c>
      <c r="B42" s="596"/>
      <c r="C42" s="597"/>
      <c r="D42" s="598"/>
      <c r="E42" s="599" t="s">
        <v>250</v>
      </c>
      <c r="F42" s="600" t="s">
        <v>250</v>
      </c>
      <c r="G42" s="601" t="s">
        <v>250</v>
      </c>
      <c r="H42" s="596"/>
      <c r="I42" s="597"/>
      <c r="J42" s="598"/>
      <c r="K42" s="599" t="s">
        <v>250</v>
      </c>
      <c r="L42" s="600" t="s">
        <v>250</v>
      </c>
      <c r="M42" s="602" t="s">
        <v>250</v>
      </c>
      <c r="N42" s="283"/>
    </row>
    <row r="43" spans="1:14">
      <c r="A43" s="648" t="s">
        <v>388</v>
      </c>
      <c r="B43" s="649"/>
      <c r="C43" s="650"/>
      <c r="D43" s="651"/>
      <c r="E43" s="652" t="s">
        <v>250</v>
      </c>
      <c r="F43" s="653" t="s">
        <v>250</v>
      </c>
      <c r="G43" s="654" t="s">
        <v>250</v>
      </c>
      <c r="H43" s="649"/>
      <c r="I43" s="650"/>
      <c r="J43" s="651"/>
      <c r="K43" s="652" t="s">
        <v>250</v>
      </c>
      <c r="L43" s="653" t="s">
        <v>250</v>
      </c>
      <c r="M43" s="655" t="s">
        <v>250</v>
      </c>
      <c r="N43" s="283"/>
    </row>
    <row r="44" spans="1:14" ht="15.75" thickBot="1">
      <c r="A44" s="659" t="s">
        <v>102</v>
      </c>
      <c r="B44" s="649"/>
      <c r="C44" s="650"/>
      <c r="D44" s="651"/>
      <c r="E44" s="652" t="s">
        <v>250</v>
      </c>
      <c r="F44" s="653" t="s">
        <v>250</v>
      </c>
      <c r="G44" s="654" t="s">
        <v>250</v>
      </c>
      <c r="H44" s="649"/>
      <c r="I44" s="650"/>
      <c r="J44" s="651"/>
      <c r="K44" s="652" t="s">
        <v>250</v>
      </c>
      <c r="L44" s="653" t="s">
        <v>250</v>
      </c>
      <c r="M44" s="655" t="s">
        <v>250</v>
      </c>
      <c r="N44" s="283"/>
    </row>
    <row r="45" spans="1:14" ht="15.75" thickBot="1">
      <c r="A45" s="660" t="s">
        <v>387</v>
      </c>
      <c r="B45" s="661">
        <f t="shared" ref="B45:I45" si="5">SUM(B46,B48,B50,B51)</f>
        <v>0</v>
      </c>
      <c r="C45" s="529">
        <f t="shared" si="5"/>
        <v>0</v>
      </c>
      <c r="D45" s="662">
        <f t="shared" si="5"/>
        <v>0</v>
      </c>
      <c r="E45" s="663">
        <f>E46+E48+E50+E51</f>
        <v>0</v>
      </c>
      <c r="F45" s="664">
        <f>F46+F48+F50+F51</f>
        <v>0</v>
      </c>
      <c r="G45" s="663">
        <f>G46+G48+G50+G51</f>
        <v>0</v>
      </c>
      <c r="H45" s="661">
        <f t="shared" si="5"/>
        <v>0</v>
      </c>
      <c r="I45" s="529">
        <f t="shared" si="5"/>
        <v>0</v>
      </c>
      <c r="J45" s="662">
        <f>SUM(J46,J48,J50,J51)</f>
        <v>0</v>
      </c>
      <c r="K45" s="663">
        <f>K46+K48+K50+K51</f>
        <v>0</v>
      </c>
      <c r="L45" s="664">
        <f>L46+L48+L50+L51</f>
        <v>0</v>
      </c>
      <c r="M45" s="665">
        <f>M46+M48+M50+M51</f>
        <v>0</v>
      </c>
      <c r="N45" s="283"/>
    </row>
    <row r="46" spans="1:14">
      <c r="A46" s="666" t="s">
        <v>378</v>
      </c>
      <c r="B46" s="667">
        <f>SUM(B13,B17,B21,B25,B31,B37)</f>
        <v>0</v>
      </c>
      <c r="C46" s="668">
        <f>SUM(C13,C17,C21,C25,C31,C37)</f>
        <v>0</v>
      </c>
      <c r="D46" s="669">
        <f>SUM(D13,D17,D21,D25,D31,D37)</f>
        <v>0</v>
      </c>
      <c r="E46" s="670"/>
      <c r="F46" s="671"/>
      <c r="G46" s="670"/>
      <c r="H46" s="667">
        <f>SUM(H13,H17,H21,H25,H31,H37)</f>
        <v>0</v>
      </c>
      <c r="I46" s="668">
        <f>SUM(I13,I17,I21,I25,I31,I37)</f>
        <v>0</v>
      </c>
      <c r="J46" s="669">
        <f>SUM(J13,J17,J21,J25,J31,J37)</f>
        <v>0</v>
      </c>
      <c r="K46" s="670"/>
      <c r="L46" s="671"/>
      <c r="M46" s="672"/>
      <c r="N46" s="283"/>
    </row>
    <row r="47" spans="1:14">
      <c r="A47" s="673" t="s">
        <v>388</v>
      </c>
      <c r="B47" s="674">
        <f>SUM(B38)</f>
        <v>0</v>
      </c>
      <c r="C47" s="675">
        <f t="shared" ref="C47:I47" si="6">SUM(C38)</f>
        <v>0</v>
      </c>
      <c r="D47" s="676">
        <f t="shared" si="6"/>
        <v>0</v>
      </c>
      <c r="E47" s="677"/>
      <c r="F47" s="678"/>
      <c r="G47" s="677"/>
      <c r="H47" s="674">
        <f t="shared" si="6"/>
        <v>0</v>
      </c>
      <c r="I47" s="675">
        <f t="shared" si="6"/>
        <v>0</v>
      </c>
      <c r="J47" s="676">
        <f>SUM(J38)</f>
        <v>0</v>
      </c>
      <c r="K47" s="677"/>
      <c r="L47" s="678"/>
      <c r="M47" s="679"/>
      <c r="N47" s="283"/>
    </row>
    <row r="48" spans="1:14">
      <c r="A48" s="680" t="s">
        <v>95</v>
      </c>
      <c r="B48" s="681">
        <f>SUM(B14,B18,B22,B26,B32,B39)</f>
        <v>0</v>
      </c>
      <c r="C48" s="682">
        <f>SUM(C14,C18,C22,C26,C32,C39)</f>
        <v>0</v>
      </c>
      <c r="D48" s="683">
        <f>SUM(D14,D18,D22,D26,D32,D39)</f>
        <v>0</v>
      </c>
      <c r="E48" s="684"/>
      <c r="F48" s="685"/>
      <c r="G48" s="684"/>
      <c r="H48" s="681">
        <f>SUM(H14,H18,H22,H26,H32,H39)</f>
        <v>0</v>
      </c>
      <c r="I48" s="682">
        <f>SUM(I14,I18,I22,I26,I32,I39)</f>
        <v>0</v>
      </c>
      <c r="J48" s="683">
        <f>SUM(J14,J18,J22,J26,J32,J39)</f>
        <v>0</v>
      </c>
      <c r="K48" s="684"/>
      <c r="L48" s="685"/>
      <c r="M48" s="686"/>
      <c r="N48" s="283"/>
    </row>
    <row r="49" spans="1:14">
      <c r="A49" s="673" t="s">
        <v>388</v>
      </c>
      <c r="B49" s="674">
        <f t="shared" ref="B49:I49" si="7">SUM(B40)</f>
        <v>0</v>
      </c>
      <c r="C49" s="675">
        <f t="shared" si="7"/>
        <v>0</v>
      </c>
      <c r="D49" s="676">
        <f t="shared" si="7"/>
        <v>0</v>
      </c>
      <c r="E49" s="677"/>
      <c r="F49" s="678"/>
      <c r="G49" s="677"/>
      <c r="H49" s="674">
        <f t="shared" si="7"/>
        <v>0</v>
      </c>
      <c r="I49" s="675">
        <f t="shared" si="7"/>
        <v>0</v>
      </c>
      <c r="J49" s="676">
        <f>SUM(J40)</f>
        <v>0</v>
      </c>
      <c r="K49" s="677"/>
      <c r="L49" s="678"/>
      <c r="M49" s="679"/>
      <c r="N49" s="283"/>
    </row>
    <row r="50" spans="1:14">
      <c r="A50" s="680" t="s">
        <v>410</v>
      </c>
      <c r="B50" s="681">
        <f>SUM(B15,B19,B23,B27,B33,B41)</f>
        <v>0</v>
      </c>
      <c r="C50" s="682">
        <f>SUM(C15,C19,C23,C27,C33,C41)</f>
        <v>0</v>
      </c>
      <c r="D50" s="683">
        <f>SUM(D15,D19,D23,D27,D33,D41)</f>
        <v>0</v>
      </c>
      <c r="E50" s="684"/>
      <c r="F50" s="685"/>
      <c r="G50" s="684"/>
      <c r="H50" s="681">
        <f>SUM(H15,H19,H23,H27,H33,H41)</f>
        <v>0</v>
      </c>
      <c r="I50" s="682">
        <f>SUM(I15,I19,I23,I27,I33,I41)</f>
        <v>0</v>
      </c>
      <c r="J50" s="683">
        <f>SUM(J15,J19,J23,J27,J33,J41)</f>
        <v>0</v>
      </c>
      <c r="K50" s="684"/>
      <c r="L50" s="685"/>
      <c r="M50" s="686"/>
      <c r="N50" s="283"/>
    </row>
    <row r="51" spans="1:14">
      <c r="A51" s="680" t="s">
        <v>101</v>
      </c>
      <c r="B51" s="687">
        <f>SUM(B28,B34,B42)</f>
        <v>0</v>
      </c>
      <c r="C51" s="682">
        <f>SUM(C28,C34,C42)</f>
        <v>0</v>
      </c>
      <c r="D51" s="683">
        <f>SUM(D28,D34,D42)</f>
        <v>0</v>
      </c>
      <c r="E51" s="684"/>
      <c r="F51" s="685"/>
      <c r="G51" s="684"/>
      <c r="H51" s="687">
        <f>SUM(H28,H34,H42)</f>
        <v>0</v>
      </c>
      <c r="I51" s="682">
        <f>SUM(I28,I34,I42)</f>
        <v>0</v>
      </c>
      <c r="J51" s="683">
        <f>SUM(J28,J34,J42)</f>
        <v>0</v>
      </c>
      <c r="K51" s="684"/>
      <c r="L51" s="685"/>
      <c r="M51" s="686"/>
      <c r="N51" s="283"/>
    </row>
    <row r="52" spans="1:14">
      <c r="A52" s="673" t="s">
        <v>388</v>
      </c>
      <c r="B52" s="688">
        <f t="shared" ref="B52:I52" si="8">SUM(B43)</f>
        <v>0</v>
      </c>
      <c r="C52" s="689">
        <f t="shared" si="8"/>
        <v>0</v>
      </c>
      <c r="D52" s="690">
        <f t="shared" si="8"/>
        <v>0</v>
      </c>
      <c r="E52" s="677"/>
      <c r="F52" s="678"/>
      <c r="G52" s="677"/>
      <c r="H52" s="688">
        <f t="shared" si="8"/>
        <v>0</v>
      </c>
      <c r="I52" s="689">
        <f t="shared" si="8"/>
        <v>0</v>
      </c>
      <c r="J52" s="690">
        <f>SUM(J43)</f>
        <v>0</v>
      </c>
      <c r="K52" s="677"/>
      <c r="L52" s="678"/>
      <c r="M52" s="679"/>
      <c r="N52" s="283"/>
    </row>
    <row r="53" spans="1:14" ht="15.75" thickBot="1">
      <c r="A53" s="691" t="s">
        <v>104</v>
      </c>
      <c r="B53" s="692">
        <f t="shared" ref="B53:I53" si="9">SUM(B35,B44)</f>
        <v>0</v>
      </c>
      <c r="C53" s="693">
        <f t="shared" si="9"/>
        <v>0</v>
      </c>
      <c r="D53" s="694">
        <f t="shared" si="9"/>
        <v>0</v>
      </c>
      <c r="E53" s="695"/>
      <c r="F53" s="696"/>
      <c r="G53" s="695"/>
      <c r="H53" s="692">
        <f t="shared" si="9"/>
        <v>0</v>
      </c>
      <c r="I53" s="693">
        <f t="shared" si="9"/>
        <v>0</v>
      </c>
      <c r="J53" s="694">
        <f>SUM(J35,J44)</f>
        <v>0</v>
      </c>
      <c r="K53" s="695"/>
      <c r="L53" s="696"/>
      <c r="M53" s="697"/>
      <c r="N53" s="283"/>
    </row>
    <row r="54" spans="1:14" ht="10.35" customHeight="1">
      <c r="A54" s="318"/>
      <c r="B54" s="320"/>
      <c r="C54" s="320"/>
      <c r="D54" s="319"/>
      <c r="E54" s="319"/>
      <c r="F54" s="319"/>
      <c r="G54" s="319"/>
      <c r="H54" s="320"/>
      <c r="I54" s="320"/>
      <c r="J54" s="319"/>
      <c r="K54" s="46"/>
      <c r="L54" s="46"/>
      <c r="M54" s="46"/>
      <c r="N54" s="283"/>
    </row>
    <row r="55" spans="1:14" ht="28.9" customHeight="1">
      <c r="A55" s="1291" t="s">
        <v>278</v>
      </c>
      <c r="B55" s="1298"/>
      <c r="C55" s="698"/>
      <c r="D55" s="699"/>
      <c r="E55" s="700"/>
      <c r="F55" s="700"/>
      <c r="G55" s="700"/>
      <c r="H55" s="701"/>
      <c r="I55" s="235"/>
      <c r="J55" s="318"/>
      <c r="K55" s="46"/>
      <c r="L55" s="46"/>
      <c r="M55" s="46"/>
      <c r="N55" s="283"/>
    </row>
    <row r="56" spans="1:14" ht="16.7" customHeight="1">
      <c r="A56" s="702" t="s">
        <v>196</v>
      </c>
      <c r="B56" s="701"/>
      <c r="C56" s="698"/>
      <c r="D56" s="703" t="s">
        <v>279</v>
      </c>
      <c r="E56" s="703"/>
      <c r="F56" s="703"/>
      <c r="G56" s="703"/>
      <c r="H56" s="701"/>
      <c r="I56" s="704" t="s">
        <v>216</v>
      </c>
      <c r="J56" s="705"/>
      <c r="K56" s="46"/>
      <c r="L56" s="46"/>
      <c r="M56" s="46"/>
      <c r="N56" s="283"/>
    </row>
    <row r="57" spans="1:14" ht="8.1" customHeight="1">
      <c r="A57" s="3"/>
      <c r="B57" s="701"/>
      <c r="C57" s="698"/>
      <c r="D57" s="703"/>
      <c r="E57" s="703"/>
      <c r="F57" s="703"/>
      <c r="G57" s="703"/>
      <c r="H57" s="701"/>
      <c r="I57" s="705"/>
      <c r="J57" s="705"/>
      <c r="K57" s="46"/>
      <c r="L57" s="46"/>
      <c r="M57" s="46"/>
      <c r="N57" s="283"/>
    </row>
    <row r="58" spans="1:14" ht="27.6" customHeight="1">
      <c r="A58" s="1291" t="s">
        <v>191</v>
      </c>
      <c r="B58" s="1292"/>
      <c r="C58" s="698"/>
      <c r="D58" s="699"/>
      <c r="E58" s="700"/>
      <c r="F58" s="700"/>
      <c r="G58" s="700"/>
      <c r="H58" s="701"/>
      <c r="I58" s="701"/>
      <c r="J58" s="318"/>
      <c r="K58" s="46"/>
      <c r="L58" s="46"/>
      <c r="M58" s="46"/>
      <c r="N58" s="283"/>
    </row>
    <row r="59" spans="1:14" ht="12.75" customHeight="1">
      <c r="A59" s="3"/>
      <c r="B59" s="701"/>
      <c r="C59" s="698"/>
      <c r="D59" s="703" t="s">
        <v>279</v>
      </c>
      <c r="E59" s="703"/>
      <c r="F59" s="703"/>
      <c r="G59" s="703"/>
      <c r="H59" s="701"/>
      <c r="I59" s="704" t="s">
        <v>492</v>
      </c>
      <c r="J59" s="705"/>
      <c r="K59" s="46"/>
      <c r="L59" s="46"/>
      <c r="M59" s="46"/>
      <c r="N59" s="283"/>
    </row>
    <row r="60" spans="1:14">
      <c r="N60" s="2"/>
    </row>
    <row r="61" spans="1:14">
      <c r="N61" s="2"/>
    </row>
    <row r="62" spans="1:14">
      <c r="A62" s="2"/>
      <c r="B62" s="2"/>
      <c r="C62" s="706"/>
      <c r="D62" s="706"/>
      <c r="E62" s="706"/>
      <c r="F62" s="706"/>
      <c r="G62" s="706"/>
      <c r="H62" s="2"/>
      <c r="I62" s="2"/>
      <c r="J62" s="2"/>
      <c r="K62" s="2"/>
      <c r="L62" s="2"/>
      <c r="M62" s="2"/>
      <c r="N62" s="2"/>
    </row>
    <row r="63" spans="1:14">
      <c r="A63" s="707" t="s">
        <v>105</v>
      </c>
      <c r="B63" s="324"/>
      <c r="C63" s="324"/>
      <c r="D63" s="324"/>
      <c r="E63" s="324"/>
      <c r="F63" s="324"/>
      <c r="G63" s="324"/>
      <c r="H63" s="324"/>
      <c r="I63" s="324"/>
      <c r="J63" s="324"/>
      <c r="K63" s="324"/>
      <c r="L63" s="324"/>
      <c r="M63" s="324"/>
    </row>
    <row r="64" spans="1:14" ht="42.6" customHeight="1">
      <c r="A64" s="1293" t="s">
        <v>106</v>
      </c>
      <c r="B64" s="1294"/>
      <c r="C64" s="1294"/>
      <c r="D64" s="1294"/>
      <c r="E64" s="1294"/>
      <c r="F64" s="1294"/>
      <c r="G64" s="1294"/>
      <c r="H64" s="1294"/>
      <c r="I64" s="1294"/>
      <c r="J64" s="1294"/>
      <c r="K64" s="1295"/>
      <c r="L64" s="1295"/>
      <c r="M64" s="1295"/>
    </row>
    <row r="65" spans="1:13" ht="20.25" customHeight="1">
      <c r="A65" s="1288" t="s">
        <v>111</v>
      </c>
      <c r="B65" s="1289"/>
      <c r="C65" s="1289"/>
      <c r="D65" s="1289"/>
      <c r="E65" s="1289"/>
      <c r="F65" s="1289"/>
      <c r="G65" s="1289"/>
      <c r="H65" s="1289"/>
      <c r="I65" s="1289"/>
      <c r="J65" s="1289"/>
      <c r="K65" s="1290"/>
      <c r="L65" s="1290"/>
      <c r="M65" s="1290"/>
    </row>
    <row r="66" spans="1:13" ht="31.15" customHeight="1">
      <c r="A66" s="1288" t="s">
        <v>112</v>
      </c>
      <c r="B66" s="1289"/>
      <c r="C66" s="1289"/>
      <c r="D66" s="1289"/>
      <c r="E66" s="1289"/>
      <c r="F66" s="1289"/>
      <c r="G66" s="1289"/>
      <c r="H66" s="1289"/>
      <c r="I66" s="1289"/>
      <c r="J66" s="1289"/>
      <c r="K66" s="1290"/>
      <c r="L66" s="1290"/>
      <c r="M66" s="1290"/>
    </row>
    <row r="67" spans="1:13" ht="89.85" customHeight="1">
      <c r="A67" s="1288" t="s">
        <v>521</v>
      </c>
      <c r="B67" s="1289"/>
      <c r="C67" s="1289"/>
      <c r="D67" s="1289"/>
      <c r="E67" s="1289"/>
      <c r="F67" s="1289"/>
      <c r="G67" s="1289"/>
      <c r="H67" s="1289"/>
      <c r="I67" s="1289"/>
      <c r="J67" s="1289"/>
      <c r="K67" s="1296"/>
      <c r="L67" s="1296"/>
      <c r="M67" s="1296"/>
    </row>
    <row r="68" spans="1:13" ht="21.95" customHeight="1">
      <c r="A68" s="1288" t="s">
        <v>113</v>
      </c>
      <c r="B68" s="1297"/>
      <c r="C68" s="1297"/>
      <c r="D68" s="1297"/>
      <c r="E68" s="1297"/>
      <c r="F68" s="1297"/>
      <c r="G68" s="1297"/>
      <c r="H68" s="1297"/>
      <c r="I68" s="1297"/>
      <c r="J68" s="1297"/>
      <c r="K68" s="1290"/>
      <c r="L68" s="1290"/>
      <c r="M68" s="1290"/>
    </row>
    <row r="69" spans="1:13" ht="103.7" customHeight="1">
      <c r="A69" s="1288" t="s">
        <v>499</v>
      </c>
      <c r="B69" s="1289"/>
      <c r="C69" s="1289"/>
      <c r="D69" s="1289"/>
      <c r="E69" s="1289"/>
      <c r="F69" s="1289"/>
      <c r="G69" s="1289"/>
      <c r="H69" s="1289"/>
      <c r="I69" s="1289"/>
      <c r="J69" s="1289"/>
      <c r="K69" s="1290"/>
      <c r="L69" s="1290"/>
      <c r="M69" s="1290"/>
    </row>
  </sheetData>
  <mergeCells count="23">
    <mergeCell ref="A55:B55"/>
    <mergeCell ref="A2:J2"/>
    <mergeCell ref="A3:J3"/>
    <mergeCell ref="A4:J4"/>
    <mergeCell ref="A5:J5"/>
    <mergeCell ref="A8:A10"/>
    <mergeCell ref="B8:G8"/>
    <mergeCell ref="I9:I10"/>
    <mergeCell ref="B9:B10"/>
    <mergeCell ref="J9:K9"/>
    <mergeCell ref="D9:E9"/>
    <mergeCell ref="H8:M8"/>
    <mergeCell ref="C9:C10"/>
    <mergeCell ref="F9:G9"/>
    <mergeCell ref="H9:H10"/>
    <mergeCell ref="L9:M9"/>
    <mergeCell ref="A69:M69"/>
    <mergeCell ref="A58:B58"/>
    <mergeCell ref="A64:M64"/>
    <mergeCell ref="A65:M65"/>
    <mergeCell ref="A66:M66"/>
    <mergeCell ref="A67:M67"/>
    <mergeCell ref="A68:M68"/>
  </mergeCells>
  <phoneticPr fontId="87" type="noConversion"/>
  <pageMargins left="0.27559055118110237" right="0.15748031496062992" top="0.35433070866141736" bottom="0.35433070866141736" header="0.15748031496062992" footer="0.15748031496062992"/>
  <pageSetup paperSize="9" scale="70" orientation="portrait" r:id="rId1"/>
  <headerFooter alignWithMargins="0">
    <oddFooter>Страница &amp;P из &amp;N</oddFooter>
  </headerFooter>
</worksheet>
</file>

<file path=xl/worksheets/sheet9.xml><?xml version="1.0" encoding="utf-8"?>
<worksheet xmlns="http://schemas.openxmlformats.org/spreadsheetml/2006/main" xmlns:r="http://schemas.openxmlformats.org/officeDocument/2006/relationships">
  <dimension ref="A1:T53"/>
  <sheetViews>
    <sheetView zoomScale="85" zoomScaleNormal="85" workbookViewId="0">
      <selection activeCell="S30" sqref="S30"/>
    </sheetView>
  </sheetViews>
  <sheetFormatPr defaultRowHeight="15"/>
  <cols>
    <col min="1" max="1" width="6" style="1" customWidth="1"/>
    <col min="2" max="2" width="6.5703125" style="1" customWidth="1"/>
    <col min="3" max="3" width="11.5703125" style="1" customWidth="1"/>
    <col min="4" max="4" width="3.42578125" style="1" customWidth="1"/>
    <col min="5" max="5" width="11.42578125" style="1" customWidth="1"/>
    <col min="6" max="7" width="11.7109375" style="1" customWidth="1"/>
    <col min="8" max="8" width="8.28515625" style="1" customWidth="1"/>
    <col min="9" max="9" width="8.7109375" style="1" customWidth="1"/>
    <col min="10" max="10" width="5.42578125" style="1" customWidth="1"/>
    <col min="11" max="11" width="12.140625" style="1" customWidth="1"/>
    <col min="12" max="12" width="2.85546875" style="1" customWidth="1"/>
    <col min="13" max="16384" width="9.140625" style="1"/>
  </cols>
  <sheetData>
    <row r="1" spans="1:13" ht="12" customHeight="1">
      <c r="F1" s="788"/>
      <c r="G1" s="1317" t="s">
        <v>447</v>
      </c>
      <c r="H1" s="1317"/>
      <c r="I1" s="1317"/>
      <c r="J1" s="1317"/>
      <c r="K1" s="1317"/>
      <c r="L1" s="1332"/>
    </row>
    <row r="2" spans="1:13">
      <c r="F2" s="759"/>
      <c r="G2" s="1317"/>
      <c r="H2" s="1317"/>
      <c r="I2" s="1317"/>
      <c r="J2" s="1317"/>
      <c r="K2" s="1317"/>
      <c r="L2" s="1332"/>
      <c r="M2" s="31"/>
    </row>
    <row r="3" spans="1:13" ht="61.5" customHeight="1">
      <c r="F3" s="759"/>
      <c r="G3" s="1317"/>
      <c r="H3" s="1317"/>
      <c r="I3" s="1317"/>
      <c r="J3" s="1317"/>
      <c r="K3" s="1317"/>
      <c r="L3" s="1332"/>
      <c r="M3" s="31"/>
    </row>
    <row r="4" spans="1:13" ht="5.85" customHeight="1">
      <c r="F4" s="759"/>
      <c r="G4" s="759"/>
      <c r="H4" s="759"/>
      <c r="I4" s="759"/>
      <c r="J4" s="759"/>
      <c r="K4" s="759"/>
      <c r="L4" s="1332"/>
      <c r="M4" s="31"/>
    </row>
    <row r="5" spans="1:13" ht="15" customHeight="1">
      <c r="A5" s="1333" t="s">
        <v>283</v>
      </c>
      <c r="B5" s="1333"/>
      <c r="C5" s="1333"/>
      <c r="D5" s="1333"/>
      <c r="E5" s="1333"/>
      <c r="G5" s="984"/>
      <c r="H5" s="984"/>
      <c r="I5" s="984"/>
      <c r="J5" s="984"/>
      <c r="K5" s="984"/>
      <c r="L5" s="1332"/>
    </row>
    <row r="6" spans="1:13">
      <c r="A6" s="1334"/>
      <c r="B6" s="1335"/>
      <c r="C6" s="1335"/>
      <c r="D6" s="1335"/>
      <c r="E6" s="1335"/>
      <c r="F6" s="32"/>
      <c r="G6" s="32"/>
      <c r="H6" s="32"/>
      <c r="I6" s="33"/>
      <c r="J6" s="33"/>
      <c r="K6" s="10"/>
      <c r="L6" s="1332"/>
    </row>
    <row r="7" spans="1:13" ht="10.9" customHeight="1">
      <c r="A7" s="1336" t="s">
        <v>284</v>
      </c>
      <c r="B7" s="1336"/>
      <c r="C7" s="1336"/>
      <c r="D7" s="1336"/>
      <c r="E7" s="1336"/>
      <c r="G7" s="1065"/>
      <c r="H7" s="1065"/>
      <c r="I7" s="1065"/>
      <c r="J7" s="1065"/>
      <c r="K7" s="1065"/>
      <c r="L7" s="1332"/>
    </row>
    <row r="8" spans="1:13">
      <c r="A8" s="71"/>
      <c r="B8" s="71"/>
      <c r="D8" s="71"/>
      <c r="E8" s="71"/>
      <c r="G8" s="10"/>
      <c r="H8" s="10"/>
      <c r="I8" s="10"/>
      <c r="J8" s="10"/>
      <c r="K8" s="10"/>
      <c r="L8" s="1332"/>
    </row>
    <row r="9" spans="1:13" ht="9.75" customHeight="1">
      <c r="A9" s="1337" t="s">
        <v>279</v>
      </c>
      <c r="B9" s="1337"/>
      <c r="C9" s="37"/>
      <c r="D9" s="1337" t="s">
        <v>285</v>
      </c>
      <c r="E9" s="1337"/>
      <c r="F9" s="37"/>
      <c r="G9" s="1002"/>
      <c r="H9" s="1002"/>
      <c r="I9" s="10"/>
      <c r="J9" s="1002"/>
      <c r="K9" s="1002"/>
      <c r="L9" s="1332"/>
    </row>
    <row r="10" spans="1:13" ht="9.1999999999999993" customHeight="1">
      <c r="G10" s="10"/>
      <c r="H10" s="10"/>
      <c r="I10" s="10"/>
      <c r="J10" s="10"/>
      <c r="K10" s="10"/>
      <c r="L10" s="1332"/>
    </row>
    <row r="11" spans="1:13" ht="15" customHeight="1">
      <c r="A11" s="71" t="s">
        <v>286</v>
      </c>
      <c r="B11" s="10"/>
      <c r="C11" s="71"/>
      <c r="D11" s="10"/>
      <c r="E11" s="71" t="s">
        <v>287</v>
      </c>
      <c r="G11" s="10"/>
      <c r="H11" s="10"/>
      <c r="I11" s="10"/>
      <c r="J11" s="10"/>
      <c r="K11" s="10"/>
      <c r="L11" s="1332"/>
    </row>
    <row r="12" spans="1:13" ht="8.1" customHeight="1">
      <c r="L12" s="1332"/>
    </row>
    <row r="13" spans="1:13">
      <c r="A13" s="1051" t="s">
        <v>114</v>
      </c>
      <c r="B13" s="1052"/>
      <c r="C13" s="1052"/>
      <c r="D13" s="1052"/>
      <c r="E13" s="1052"/>
      <c r="F13" s="1052"/>
      <c r="G13" s="1052"/>
      <c r="H13" s="1052"/>
      <c r="I13" s="1052"/>
      <c r="J13" s="1052"/>
      <c r="K13" s="1052"/>
      <c r="L13" s="1332"/>
    </row>
    <row r="14" spans="1:13">
      <c r="A14" s="984" t="s">
        <v>289</v>
      </c>
      <c r="B14" s="1053"/>
      <c r="C14" s="1053"/>
      <c r="D14" s="1053"/>
      <c r="E14" s="1053"/>
      <c r="F14" s="1053"/>
      <c r="G14" s="1053"/>
      <c r="H14" s="1053"/>
      <c r="I14" s="1053"/>
      <c r="J14" s="1053"/>
      <c r="K14" s="1053"/>
      <c r="L14" s="1332"/>
    </row>
    <row r="15" spans="1:13">
      <c r="A15" s="39"/>
      <c r="B15" s="984" t="s">
        <v>420</v>
      </c>
      <c r="C15" s="984"/>
      <c r="D15" s="984"/>
      <c r="E15" s="984"/>
      <c r="F15" s="984"/>
      <c r="G15" s="984"/>
      <c r="H15" s="984"/>
      <c r="I15" s="984"/>
      <c r="L15" s="1332"/>
    </row>
    <row r="16" spans="1:13" ht="14.45" customHeight="1">
      <c r="A16" s="39"/>
      <c r="B16" s="39"/>
      <c r="C16" s="39"/>
      <c r="D16" s="39"/>
      <c r="E16" s="39"/>
      <c r="F16" s="39"/>
      <c r="G16" s="39"/>
      <c r="H16" s="39"/>
      <c r="I16" s="39"/>
      <c r="K16" s="40" t="s">
        <v>290</v>
      </c>
      <c r="L16" s="1332"/>
    </row>
    <row r="17" spans="1:20" ht="25.9" customHeight="1">
      <c r="A17" s="1003" t="s">
        <v>291</v>
      </c>
      <c r="B17" s="1003"/>
      <c r="C17" s="1003"/>
      <c r="D17" s="39"/>
      <c r="E17" s="1004" t="s">
        <v>292</v>
      </c>
      <c r="F17" s="1004"/>
      <c r="G17" s="1004"/>
      <c r="H17" s="1004"/>
      <c r="I17" s="39"/>
      <c r="K17" s="41" t="s">
        <v>293</v>
      </c>
      <c r="L17" s="1332"/>
    </row>
    <row r="18" spans="1:20" ht="6.4" customHeight="1">
      <c r="A18" s="1003"/>
      <c r="B18" s="1003"/>
      <c r="C18" s="1003"/>
      <c r="D18" s="42"/>
      <c r="E18" s="43"/>
      <c r="F18" s="42"/>
      <c r="G18" s="42"/>
      <c r="H18" s="42"/>
      <c r="I18" s="42"/>
      <c r="K18" s="40"/>
      <c r="L18" s="1332"/>
    </row>
    <row r="19" spans="1:20" ht="17.850000000000001" customHeight="1">
      <c r="A19" s="12" t="s">
        <v>294</v>
      </c>
      <c r="B19" s="39"/>
      <c r="C19" s="39"/>
      <c r="D19" s="39"/>
      <c r="E19" s="39"/>
      <c r="F19" s="39"/>
      <c r="G19" s="39"/>
      <c r="H19" s="12"/>
      <c r="J19" s="44"/>
      <c r="K19" s="867">
        <f ca="1">TODAY()</f>
        <v>44585</v>
      </c>
      <c r="L19" s="1332"/>
    </row>
    <row r="20" spans="1:20" ht="29.45" customHeight="1">
      <c r="A20" s="1003" t="s">
        <v>295</v>
      </c>
      <c r="B20" s="1003"/>
      <c r="C20" s="1003"/>
      <c r="D20" s="39"/>
      <c r="E20" s="1056"/>
      <c r="F20" s="1057"/>
      <c r="G20" s="1057"/>
      <c r="H20" s="1057"/>
      <c r="I20" s="45" t="s">
        <v>296</v>
      </c>
      <c r="J20" s="46"/>
      <c r="K20" s="47"/>
      <c r="L20" s="1332"/>
    </row>
    <row r="21" spans="1:20" ht="19.149999999999999" customHeight="1">
      <c r="A21" s="1003" t="s">
        <v>297</v>
      </c>
      <c r="B21" s="1003"/>
      <c r="C21" s="1003"/>
      <c r="D21" s="39"/>
      <c r="E21" s="43" t="s">
        <v>298</v>
      </c>
      <c r="F21" s="39"/>
      <c r="G21" s="39"/>
      <c r="H21" s="39"/>
      <c r="I21" s="48" t="s">
        <v>299</v>
      </c>
      <c r="J21" s="44"/>
      <c r="K21" s="40">
        <v>383</v>
      </c>
      <c r="L21" s="1332"/>
    </row>
    <row r="22" spans="1:20" ht="15.6" customHeight="1" thickBot="1">
      <c r="A22" s="49" t="s">
        <v>300</v>
      </c>
      <c r="B22" s="50"/>
      <c r="C22" s="50"/>
      <c r="D22" s="50"/>
      <c r="E22" s="50"/>
      <c r="F22" s="50"/>
      <c r="G22" s="50"/>
      <c r="H22" s="865"/>
      <c r="I22" s="865"/>
      <c r="J22" s="865"/>
      <c r="K22" s="865"/>
      <c r="L22" s="1332"/>
    </row>
    <row r="23" spans="1:20" ht="59.25" customHeight="1">
      <c r="A23" s="868" t="s">
        <v>301</v>
      </c>
      <c r="B23" s="1324" t="s">
        <v>256</v>
      </c>
      <c r="C23" s="1325"/>
      <c r="D23" s="1325"/>
      <c r="E23" s="1325"/>
      <c r="F23" s="1325"/>
      <c r="G23" s="1344"/>
      <c r="H23" s="1342" t="s">
        <v>448</v>
      </c>
      <c r="I23" s="1343"/>
      <c r="J23" s="1342" t="s">
        <v>449</v>
      </c>
      <c r="K23" s="1343"/>
      <c r="L23" s="1332"/>
    </row>
    <row r="24" spans="1:20" ht="36.75" customHeight="1">
      <c r="A24" s="846">
        <v>1</v>
      </c>
      <c r="B24" s="1318" t="s">
        <v>119</v>
      </c>
      <c r="C24" s="1319"/>
      <c r="D24" s="1319"/>
      <c r="E24" s="1319"/>
      <c r="F24" s="1319"/>
      <c r="G24" s="1320"/>
      <c r="H24" s="1340"/>
      <c r="I24" s="1341"/>
      <c r="J24" s="1340"/>
      <c r="K24" s="1341"/>
      <c r="L24" s="1332"/>
    </row>
    <row r="25" spans="1:20" ht="43.5" customHeight="1">
      <c r="A25" s="846">
        <v>2</v>
      </c>
      <c r="B25" s="1326" t="s">
        <v>107</v>
      </c>
      <c r="C25" s="1327"/>
      <c r="D25" s="1327"/>
      <c r="E25" s="1327"/>
      <c r="F25" s="1327"/>
      <c r="G25" s="1328"/>
      <c r="H25" s="1340"/>
      <c r="I25" s="1341"/>
      <c r="J25" s="1340"/>
      <c r="K25" s="1341"/>
      <c r="L25" s="1332"/>
    </row>
    <row r="26" spans="1:20" ht="30.75" customHeight="1">
      <c r="A26" s="847" t="s">
        <v>306</v>
      </c>
      <c r="B26" s="1329" t="s">
        <v>115</v>
      </c>
      <c r="C26" s="1330"/>
      <c r="D26" s="1330"/>
      <c r="E26" s="1330"/>
      <c r="F26" s="1330"/>
      <c r="G26" s="1331"/>
      <c r="H26" s="1340"/>
      <c r="I26" s="1341"/>
      <c r="J26" s="1340"/>
      <c r="K26" s="1341"/>
      <c r="L26" s="1332"/>
      <c r="N26" s="708"/>
    </row>
    <row r="27" spans="1:20" ht="55.5" customHeight="1">
      <c r="A27" s="847" t="s">
        <v>308</v>
      </c>
      <c r="B27" s="1077" t="s">
        <v>116</v>
      </c>
      <c r="C27" s="1077"/>
      <c r="D27" s="1077"/>
      <c r="E27" s="1077"/>
      <c r="F27" s="1077"/>
      <c r="G27" s="1077"/>
      <c r="H27" s="1340"/>
      <c r="I27" s="1341"/>
      <c r="J27" s="1340"/>
      <c r="K27" s="1341"/>
      <c r="L27" s="1332"/>
      <c r="N27" s="711"/>
      <c r="O27" s="711"/>
      <c r="P27" s="711"/>
      <c r="Q27" s="711"/>
      <c r="R27" s="711"/>
      <c r="S27" s="711"/>
      <c r="T27" s="711"/>
    </row>
    <row r="28" spans="1:20" ht="27.2" customHeight="1" thickBot="1">
      <c r="A28" s="847" t="s">
        <v>317</v>
      </c>
      <c r="B28" s="1077" t="s">
        <v>117</v>
      </c>
      <c r="C28" s="1077"/>
      <c r="D28" s="1077"/>
      <c r="E28" s="1077"/>
      <c r="F28" s="1077"/>
      <c r="G28" s="1077"/>
      <c r="H28" s="1345"/>
      <c r="I28" s="1346"/>
      <c r="J28" s="1345"/>
      <c r="K28" s="1346"/>
      <c r="L28" s="1332"/>
    </row>
    <row r="29" spans="1:20" ht="16.149999999999999" customHeight="1" thickBot="1">
      <c r="A29" s="1034" t="s">
        <v>330</v>
      </c>
      <c r="B29" s="1034"/>
      <c r="C29" s="1034"/>
      <c r="D29" s="1034"/>
      <c r="E29" s="1034"/>
      <c r="F29" s="1034"/>
      <c r="G29" s="1016"/>
      <c r="H29" s="1347">
        <f>H24+H26+H27+H28</f>
        <v>0</v>
      </c>
      <c r="I29" s="1348"/>
      <c r="J29" s="1349">
        <f>J24+J26+J27+J28</f>
        <v>0</v>
      </c>
      <c r="K29" s="1350"/>
      <c r="L29" s="1332"/>
    </row>
    <row r="30" spans="1:20" ht="15.6" customHeight="1" thickBot="1">
      <c r="A30" s="57" t="s">
        <v>331</v>
      </c>
      <c r="B30" s="58"/>
      <c r="C30" s="58"/>
      <c r="D30" s="58"/>
      <c r="E30" s="58"/>
      <c r="F30" s="58"/>
      <c r="G30" s="58"/>
      <c r="H30" s="866"/>
      <c r="I30" s="866"/>
      <c r="J30" s="866"/>
      <c r="K30" s="866"/>
      <c r="L30" s="1332"/>
    </row>
    <row r="31" spans="1:20" ht="58.5" customHeight="1">
      <c r="A31" s="868" t="s">
        <v>301</v>
      </c>
      <c r="B31" s="1324" t="s">
        <v>256</v>
      </c>
      <c r="C31" s="1325"/>
      <c r="D31" s="1325"/>
      <c r="E31" s="1325"/>
      <c r="F31" s="1325"/>
      <c r="G31" s="718" t="s">
        <v>193</v>
      </c>
      <c r="H31" s="1342" t="s">
        <v>448</v>
      </c>
      <c r="I31" s="1343"/>
      <c r="J31" s="1342" t="s">
        <v>449</v>
      </c>
      <c r="K31" s="1343"/>
      <c r="L31" s="1332"/>
    </row>
    <row r="32" spans="1:20" ht="15" customHeight="1">
      <c r="A32" s="709" t="s">
        <v>332</v>
      </c>
      <c r="B32" s="1321" t="s">
        <v>268</v>
      </c>
      <c r="C32" s="1322"/>
      <c r="D32" s="1322"/>
      <c r="E32" s="1322"/>
      <c r="F32" s="1323"/>
      <c r="G32" s="720">
        <v>211</v>
      </c>
      <c r="H32" s="1340"/>
      <c r="I32" s="1341"/>
      <c r="J32" s="1340"/>
      <c r="K32" s="1341"/>
      <c r="L32" s="1332"/>
    </row>
    <row r="33" spans="1:12" ht="28.5" customHeight="1">
      <c r="A33" s="53" t="s">
        <v>304</v>
      </c>
      <c r="B33" s="1321" t="s">
        <v>120</v>
      </c>
      <c r="C33" s="1322"/>
      <c r="D33" s="1322"/>
      <c r="E33" s="1322"/>
      <c r="F33" s="1323"/>
      <c r="G33" s="720">
        <v>212</v>
      </c>
      <c r="H33" s="1340"/>
      <c r="I33" s="1341"/>
      <c r="J33" s="1340"/>
      <c r="K33" s="1341"/>
      <c r="L33" s="1332"/>
    </row>
    <row r="34" spans="1:12" ht="12.95" customHeight="1">
      <c r="A34" s="53" t="s">
        <v>306</v>
      </c>
      <c r="B34" s="1321" t="s">
        <v>269</v>
      </c>
      <c r="C34" s="1322"/>
      <c r="D34" s="1322"/>
      <c r="E34" s="1322"/>
      <c r="F34" s="1323"/>
      <c r="G34" s="720">
        <v>213</v>
      </c>
      <c r="H34" s="1340"/>
      <c r="I34" s="1341"/>
      <c r="J34" s="1340"/>
      <c r="K34" s="1341"/>
      <c r="L34" s="1332"/>
    </row>
    <row r="35" spans="1:12" ht="12.95" customHeight="1">
      <c r="A35" s="53" t="s">
        <v>308</v>
      </c>
      <c r="B35" s="1005" t="s">
        <v>203</v>
      </c>
      <c r="C35" s="1006"/>
      <c r="D35" s="1006"/>
      <c r="E35" s="1006"/>
      <c r="F35" s="1006"/>
      <c r="G35" s="719">
        <v>225</v>
      </c>
      <c r="H35" s="1340"/>
      <c r="I35" s="1341"/>
      <c r="J35" s="1340"/>
      <c r="K35" s="1341"/>
      <c r="L35" s="1332"/>
    </row>
    <row r="36" spans="1:12" ht="15.75" customHeight="1">
      <c r="A36" s="65" t="s">
        <v>317</v>
      </c>
      <c r="B36" s="1005" t="s">
        <v>221</v>
      </c>
      <c r="C36" s="1006"/>
      <c r="D36" s="1006"/>
      <c r="E36" s="1006"/>
      <c r="F36" s="1006"/>
      <c r="G36" s="719">
        <v>226</v>
      </c>
      <c r="H36" s="1340"/>
      <c r="I36" s="1341"/>
      <c r="J36" s="1340"/>
      <c r="K36" s="1341"/>
      <c r="L36" s="1332"/>
    </row>
    <row r="37" spans="1:12" ht="15" customHeight="1">
      <c r="A37" s="65" t="s">
        <v>322</v>
      </c>
      <c r="B37" s="1005" t="s">
        <v>118</v>
      </c>
      <c r="C37" s="1006"/>
      <c r="D37" s="1006"/>
      <c r="E37" s="1006"/>
      <c r="F37" s="1006"/>
      <c r="G37" s="719">
        <v>260</v>
      </c>
      <c r="H37" s="1340"/>
      <c r="I37" s="1341"/>
      <c r="J37" s="1340"/>
      <c r="K37" s="1341"/>
      <c r="L37" s="1332"/>
    </row>
    <row r="38" spans="1:12" ht="16.7" customHeight="1" thickBot="1">
      <c r="A38" s="710" t="s">
        <v>333</v>
      </c>
      <c r="B38" s="1338" t="s">
        <v>340</v>
      </c>
      <c r="C38" s="1339"/>
      <c r="D38" s="1339"/>
      <c r="E38" s="1339"/>
      <c r="F38" s="1339"/>
      <c r="G38" s="721">
        <v>310</v>
      </c>
      <c r="H38" s="1340"/>
      <c r="I38" s="1341"/>
      <c r="J38" s="1340"/>
      <c r="K38" s="1341"/>
      <c r="L38" s="1332"/>
    </row>
    <row r="39" spans="1:12" ht="18" customHeight="1" thickBot="1">
      <c r="A39" s="1016" t="s">
        <v>343</v>
      </c>
      <c r="B39" s="1017"/>
      <c r="C39" s="1017"/>
      <c r="D39" s="1017"/>
      <c r="E39" s="1017"/>
      <c r="F39" s="1017"/>
      <c r="G39" s="1018"/>
      <c r="H39" s="1347">
        <f>H32+H33+H34+H35+H36+H37+H38</f>
        <v>0</v>
      </c>
      <c r="I39" s="1348"/>
      <c r="J39" s="1347">
        <f>J32+J33+J34+J35+J36+J37+J38</f>
        <v>0</v>
      </c>
      <c r="K39" s="1348"/>
      <c r="L39" s="1332"/>
    </row>
    <row r="40" spans="1:12" ht="17.25" customHeight="1">
      <c r="A40" s="68" t="s">
        <v>344</v>
      </c>
      <c r="B40" s="69"/>
      <c r="C40" s="69"/>
      <c r="D40" s="69"/>
      <c r="E40" s="69"/>
      <c r="F40" s="69"/>
      <c r="G40" s="69"/>
      <c r="H40" s="39"/>
      <c r="I40" s="39"/>
      <c r="J40" s="39"/>
      <c r="K40" s="39"/>
      <c r="L40" s="1332"/>
    </row>
    <row r="41" spans="1:12" ht="5.85" customHeight="1">
      <c r="A41" s="50"/>
      <c r="B41" s="50"/>
      <c r="C41" s="50"/>
      <c r="D41" s="50"/>
      <c r="L41" s="1332"/>
    </row>
    <row r="42" spans="1:12">
      <c r="A42" s="50" t="s">
        <v>345</v>
      </c>
      <c r="B42" s="50"/>
      <c r="C42" s="50"/>
      <c r="D42" s="50"/>
      <c r="L42" s="1332"/>
    </row>
    <row r="43" spans="1:12" ht="9.75" customHeight="1">
      <c r="A43" s="50"/>
      <c r="B43" s="50"/>
      <c r="C43" s="50"/>
      <c r="D43" s="50"/>
      <c r="L43" s="1332"/>
    </row>
    <row r="44" spans="1:12" ht="27.6" customHeight="1">
      <c r="A44" s="1021" t="s">
        <v>346</v>
      </c>
      <c r="B44" s="1015"/>
      <c r="C44" s="1015"/>
      <c r="D44" s="50"/>
      <c r="E44" s="10"/>
      <c r="F44" s="10"/>
      <c r="H44" s="10"/>
      <c r="I44" s="10"/>
      <c r="J44" s="10"/>
      <c r="K44" s="10"/>
      <c r="L44" s="1332"/>
    </row>
    <row r="45" spans="1:12">
      <c r="A45" s="50"/>
      <c r="B45" s="50"/>
      <c r="C45" s="50"/>
      <c r="D45" s="50"/>
      <c r="E45" s="987" t="s">
        <v>279</v>
      </c>
      <c r="F45" s="987"/>
      <c r="H45" s="987" t="s">
        <v>216</v>
      </c>
      <c r="I45" s="987"/>
      <c r="J45" s="987"/>
      <c r="K45" s="987"/>
      <c r="L45" s="1332"/>
    </row>
    <row r="46" spans="1:12">
      <c r="A46" s="981" t="s">
        <v>194</v>
      </c>
      <c r="B46" s="1015"/>
      <c r="C46" s="1015"/>
      <c r="D46" s="10"/>
      <c r="E46" s="10"/>
      <c r="F46" s="10"/>
      <c r="H46" s="10"/>
      <c r="I46" s="10"/>
      <c r="J46" s="10"/>
      <c r="K46" s="10"/>
      <c r="L46" s="1332"/>
    </row>
    <row r="47" spans="1:12">
      <c r="A47" s="39"/>
      <c r="B47" s="10"/>
      <c r="C47" s="10"/>
      <c r="D47" s="10"/>
      <c r="E47" s="987" t="s">
        <v>279</v>
      </c>
      <c r="F47" s="987"/>
      <c r="H47" s="987" t="s">
        <v>216</v>
      </c>
      <c r="I47" s="987"/>
      <c r="J47" s="987"/>
      <c r="K47" s="987"/>
      <c r="L47" s="1332"/>
    </row>
    <row r="48" spans="1:12" ht="27.2" customHeight="1">
      <c r="A48" s="981" t="s">
        <v>191</v>
      </c>
      <c r="B48" s="1015"/>
      <c r="C48" s="1015"/>
      <c r="D48" s="10"/>
      <c r="E48" s="10"/>
      <c r="F48" s="10"/>
      <c r="H48" s="10"/>
      <c r="I48" s="10"/>
      <c r="J48" s="10"/>
      <c r="K48" s="10"/>
      <c r="L48" s="1332"/>
    </row>
    <row r="49" spans="1:13">
      <c r="A49" s="39"/>
      <c r="B49" s="10"/>
      <c r="C49" s="10"/>
      <c r="D49" s="39"/>
      <c r="E49" s="987" t="s">
        <v>279</v>
      </c>
      <c r="F49" s="987"/>
      <c r="H49" s="987" t="s">
        <v>216</v>
      </c>
      <c r="I49" s="987"/>
      <c r="J49" s="987"/>
      <c r="K49" s="987"/>
      <c r="L49" s="1332"/>
    </row>
    <row r="50" spans="1:13">
      <c r="A50" s="70" t="s">
        <v>204</v>
      </c>
      <c r="B50" s="10"/>
      <c r="C50" s="71"/>
      <c r="D50" s="10"/>
      <c r="E50" s="73" t="s">
        <v>347</v>
      </c>
      <c r="F50" s="71"/>
      <c r="L50" s="1332"/>
    </row>
    <row r="51" spans="1:13" ht="12.2" customHeight="1">
      <c r="A51" s="70"/>
      <c r="B51" s="10"/>
      <c r="C51" s="72" t="s">
        <v>205</v>
      </c>
      <c r="D51" s="10"/>
      <c r="L51" s="1332"/>
    </row>
    <row r="52" spans="1:13">
      <c r="A52" s="7" t="s">
        <v>348</v>
      </c>
      <c r="B52" s="74"/>
      <c r="C52" s="71"/>
      <c r="D52" s="10"/>
      <c r="E52" s="46" t="s">
        <v>349</v>
      </c>
      <c r="L52" s="1332"/>
    </row>
    <row r="53" spans="1:13">
      <c r="A53" s="75"/>
      <c r="B53" s="75"/>
      <c r="C53" s="75"/>
      <c r="D53" s="75"/>
      <c r="E53" s="75"/>
      <c r="F53" s="75"/>
      <c r="G53" s="75"/>
      <c r="H53" s="75"/>
      <c r="I53" s="75"/>
      <c r="J53" s="75"/>
      <c r="K53" s="75"/>
      <c r="L53" s="75"/>
      <c r="M53" s="76"/>
    </row>
  </sheetData>
  <mergeCells count="77">
    <mergeCell ref="J37:K37"/>
    <mergeCell ref="J38:K38"/>
    <mergeCell ref="H38:I38"/>
    <mergeCell ref="H39:I39"/>
    <mergeCell ref="J39:K39"/>
    <mergeCell ref="H37:I37"/>
    <mergeCell ref="H31:I31"/>
    <mergeCell ref="J31:K31"/>
    <mergeCell ref="H32:I32"/>
    <mergeCell ref="J32:K32"/>
    <mergeCell ref="H33:I33"/>
    <mergeCell ref="J33:K33"/>
    <mergeCell ref="J34:K34"/>
    <mergeCell ref="H35:I35"/>
    <mergeCell ref="J35:K35"/>
    <mergeCell ref="H36:I36"/>
    <mergeCell ref="J36:K36"/>
    <mergeCell ref="H27:I27"/>
    <mergeCell ref="J27:K27"/>
    <mergeCell ref="H28:I28"/>
    <mergeCell ref="J28:K28"/>
    <mergeCell ref="H29:I29"/>
    <mergeCell ref="J29:K29"/>
    <mergeCell ref="H24:I24"/>
    <mergeCell ref="J24:K24"/>
    <mergeCell ref="H25:I25"/>
    <mergeCell ref="J25:K25"/>
    <mergeCell ref="H26:I26"/>
    <mergeCell ref="J26:K26"/>
    <mergeCell ref="J9:K9"/>
    <mergeCell ref="A20:C20"/>
    <mergeCell ref="E20:H20"/>
    <mergeCell ref="B15:I15"/>
    <mergeCell ref="J23:K23"/>
    <mergeCell ref="H23:I23"/>
    <mergeCell ref="B23:G23"/>
    <mergeCell ref="L1:L52"/>
    <mergeCell ref="A5:E5"/>
    <mergeCell ref="G5:K5"/>
    <mergeCell ref="A6:E6"/>
    <mergeCell ref="A7:E7"/>
    <mergeCell ref="G7:K7"/>
    <mergeCell ref="A9:B9"/>
    <mergeCell ref="A13:K13"/>
    <mergeCell ref="A29:G29"/>
    <mergeCell ref="B28:G28"/>
    <mergeCell ref="B38:F38"/>
    <mergeCell ref="A39:G39"/>
    <mergeCell ref="B34:F34"/>
    <mergeCell ref="B37:F37"/>
    <mergeCell ref="H34:I34"/>
    <mergeCell ref="D9:E9"/>
    <mergeCell ref="B36:F36"/>
    <mergeCell ref="B35:F35"/>
    <mergeCell ref="G1:K3"/>
    <mergeCell ref="B24:G24"/>
    <mergeCell ref="B33:F33"/>
    <mergeCell ref="A21:C21"/>
    <mergeCell ref="B31:F31"/>
    <mergeCell ref="B25:G25"/>
    <mergeCell ref="B32:F32"/>
    <mergeCell ref="B27:G27"/>
    <mergeCell ref="A17:C17"/>
    <mergeCell ref="E17:H17"/>
    <mergeCell ref="B26:G26"/>
    <mergeCell ref="G9:H9"/>
    <mergeCell ref="A14:K14"/>
    <mergeCell ref="A18:C18"/>
    <mergeCell ref="E49:F49"/>
    <mergeCell ref="H49:K49"/>
    <mergeCell ref="A44:C44"/>
    <mergeCell ref="E45:F45"/>
    <mergeCell ref="H45:K45"/>
    <mergeCell ref="A46:C46"/>
    <mergeCell ref="E47:F47"/>
    <mergeCell ref="H47:K47"/>
    <mergeCell ref="A48:C48"/>
  </mergeCells>
  <phoneticPr fontId="87" type="noConversion"/>
  <pageMargins left="0.9055118110236221" right="0.31496062992125984" top="0.35433070866141736" bottom="0.15748031496062992"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11</vt:i4>
      </vt:variant>
    </vt:vector>
  </HeadingPairs>
  <TitlesOfParts>
    <vt:vector size="22" baseType="lpstr">
      <vt:lpstr>Приложение 1</vt:lpstr>
      <vt:lpstr>Приложение 2</vt:lpstr>
      <vt:lpstr>Таблица 1</vt:lpstr>
      <vt:lpstr>Таблица 1.1</vt:lpstr>
      <vt:lpstr>Таблица 2</vt:lpstr>
      <vt:lpstr>Таблица 3</vt:lpstr>
      <vt:lpstr>Таблица 4</vt:lpstr>
      <vt:lpstr>Таблица 5</vt:lpstr>
      <vt:lpstr>Приложение доп. к плану ПФХД</vt:lpstr>
      <vt:lpstr>Таблица № 6 </vt:lpstr>
      <vt:lpstr>Приложение  АЦК-Финансы</vt:lpstr>
      <vt:lpstr>'Приложение  АЦК-Финансы'!Область_печати</vt:lpstr>
      <vt:lpstr>'Приложение 1'!Область_печати</vt:lpstr>
      <vt:lpstr>'Приложение 2'!Область_печати</vt:lpstr>
      <vt:lpstr>'Приложение доп. к плану ПФХД'!Область_печати</vt:lpstr>
      <vt:lpstr>'Таблица 1'!Область_печати</vt:lpstr>
      <vt:lpstr>'Таблица 1.1'!Область_печати</vt:lpstr>
      <vt:lpstr>'Таблица 2'!Область_печати</vt:lpstr>
      <vt:lpstr>'Таблица 3'!Область_печати</vt:lpstr>
      <vt:lpstr>'Таблица 4'!Область_печати</vt:lpstr>
      <vt:lpstr>'Таблица 5'!Область_печати</vt:lpstr>
      <vt:lpstr>'Таблица № 6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2019-01-31T04:19:43Z</cp:lastPrinted>
  <dcterms:created xsi:type="dcterms:W3CDTF">2006-09-28T05:33:49Z</dcterms:created>
  <dcterms:modified xsi:type="dcterms:W3CDTF">2022-01-24T11:41:24Z</dcterms:modified>
</cp:coreProperties>
</file>